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\Desktop\Nouveau dossier (9)\"/>
    </mc:Choice>
  </mc:AlternateContent>
  <xr:revisionPtr revIDLastSave="0" documentId="13_ncr:1_{232E4578-82F6-4F6C-99DE-78728D527334}" xr6:coauthVersionLast="37" xr6:coauthVersionMax="37" xr10:uidLastSave="{00000000-0000-0000-0000-000000000000}"/>
  <bookViews>
    <workbookView xWindow="240" yWindow="75" windowWidth="20055" windowHeight="7935" activeTab="2" xr2:uid="{00000000-000D-0000-FFFF-FFFF00000000}"/>
  </bookViews>
  <sheets>
    <sheet name="PDG" sheetId="3" r:id="rId1"/>
    <sheet name="Les départs" sheetId="1" r:id="rId2"/>
    <sheet name="Resultat" sheetId="2" r:id="rId3"/>
    <sheet name="Synoptique" sheetId="5" r:id="rId4"/>
    <sheet name="BD Conversation Puissance" sheetId="4" r:id="rId5"/>
  </sheets>
  <definedNames>
    <definedName name="_xlnm.Print_Titles" localSheetId="1">'Les départs'!$1:$1</definedName>
    <definedName name="_xlnm.Print_Titles" localSheetId="2">Resultat!$1:$1</definedName>
    <definedName name="_xlnm.Print_Area" localSheetId="1">Tableau2[#All]</definedName>
    <definedName name="_xlnm.Print_Area" localSheetId="0">PDG!$A$1:$D$37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5" i="5" l="1"/>
  <c r="M22" i="5"/>
  <c r="M20" i="5"/>
  <c r="M18" i="5"/>
  <c r="M14" i="5"/>
  <c r="M11" i="5"/>
  <c r="M9" i="5"/>
  <c r="M7" i="5"/>
  <c r="E10" i="5"/>
  <c r="E5" i="5"/>
  <c r="E7" i="5"/>
  <c r="E3" i="5"/>
  <c r="F2" i="1"/>
  <c r="L2" i="1"/>
  <c r="M2" i="1"/>
  <c r="F3" i="1"/>
  <c r="L3" i="1"/>
  <c r="M3" i="1"/>
  <c r="F4" i="1"/>
  <c r="F5" i="1"/>
  <c r="F6" i="1"/>
  <c r="F7" i="1"/>
  <c r="F8" i="1"/>
  <c r="F9" i="1"/>
  <c r="L4" i="1"/>
  <c r="L5" i="1"/>
  <c r="L6" i="1"/>
  <c r="L7" i="1"/>
  <c r="L8" i="1"/>
  <c r="L9" i="1"/>
  <c r="M4" i="1"/>
  <c r="M5" i="1"/>
  <c r="M6" i="1"/>
  <c r="M7" i="1"/>
  <c r="M8" i="1"/>
  <c r="M9" i="1"/>
  <c r="N8" i="1" l="1"/>
  <c r="N7" i="1"/>
  <c r="N6" i="1"/>
  <c r="N5" i="1"/>
  <c r="N4" i="1"/>
  <c r="C3" i="2"/>
  <c r="N9" i="1"/>
  <c r="E4" i="2"/>
  <c r="G4" i="2" s="1"/>
  <c r="H4" i="2" s="1"/>
  <c r="E5" i="2"/>
  <c r="C5" i="2"/>
  <c r="C4" i="2"/>
  <c r="E3" i="2"/>
  <c r="N3" i="1"/>
  <c r="N2" i="1"/>
  <c r="B4" i="4"/>
  <c r="J3" i="2" l="1"/>
  <c r="C7" i="2"/>
  <c r="J7" i="2" s="1"/>
  <c r="M10" i="5"/>
  <c r="G3" i="2"/>
  <c r="H3" i="2" s="1"/>
  <c r="E7" i="2"/>
  <c r="J4" i="2"/>
  <c r="M8" i="5"/>
  <c r="M12" i="5"/>
  <c r="J5" i="2"/>
  <c r="M19" i="5"/>
  <c r="G5" i="2"/>
  <c r="M21" i="5"/>
  <c r="G7" i="2"/>
  <c r="E6" i="5"/>
  <c r="E4" i="5"/>
  <c r="E11" i="5"/>
  <c r="M13" i="5"/>
  <c r="M15" i="5"/>
  <c r="E8" i="5"/>
  <c r="B2" i="4"/>
  <c r="B5" i="4"/>
  <c r="H5" i="2" l="1"/>
  <c r="M23" i="5"/>
  <c r="E9" i="5"/>
  <c r="M26" i="5" l="1"/>
  <c r="M24" i="5"/>
  <c r="H7" i="2"/>
</calcChain>
</file>

<file path=xl/sharedStrings.xml><?xml version="1.0" encoding="utf-8"?>
<sst xmlns="http://schemas.openxmlformats.org/spreadsheetml/2006/main" count="153" uniqueCount="73">
  <si>
    <t>REPERE</t>
  </si>
  <si>
    <t>ARMOIRE</t>
  </si>
  <si>
    <t>CABLE</t>
  </si>
  <si>
    <t>MONO</t>
  </si>
  <si>
    <t>TETRA</t>
  </si>
  <si>
    <t>Ondulé</t>
  </si>
  <si>
    <t>Secouru</t>
  </si>
  <si>
    <t>Alimentation</t>
  </si>
  <si>
    <t>DESCRIPTION</t>
  </si>
  <si>
    <t>Categorie</t>
  </si>
  <si>
    <t>Facteur</t>
  </si>
  <si>
    <t>Normal</t>
  </si>
  <si>
    <t>Unité</t>
  </si>
  <si>
    <t>kVA</t>
  </si>
  <si>
    <t>W</t>
  </si>
  <si>
    <t>A</t>
  </si>
  <si>
    <t>kW</t>
  </si>
  <si>
    <t>K</t>
  </si>
  <si>
    <t>Puissance en W avec K</t>
  </si>
  <si>
    <t>PUISSANCE en W</t>
  </si>
  <si>
    <t>Facteur de simultaneité</t>
  </si>
  <si>
    <t>Cos PHI</t>
  </si>
  <si>
    <t>Coefficent pour passer en W</t>
  </si>
  <si>
    <t>GENERALITE</t>
  </si>
  <si>
    <t>Coefficient d'utilisation : K en fonction des catégories des alimentations</t>
  </si>
  <si>
    <t>Puissance Armoire en W sans Coef K</t>
  </si>
  <si>
    <t>Puissance Armoire en W Avec Coef K</t>
  </si>
  <si>
    <t>Intensité avec facteur de réserve</t>
  </si>
  <si>
    <t>Facteur de réserve</t>
  </si>
  <si>
    <t>Armoires :</t>
  </si>
  <si>
    <t>Disjoncteur Retenu</t>
  </si>
  <si>
    <t>Intensité avec COEF</t>
  </si>
  <si>
    <t>Intensité SANS COEF</t>
  </si>
  <si>
    <t>PUISSANCE</t>
  </si>
  <si>
    <t>VA</t>
  </si>
  <si>
    <t>ARMOIRE2</t>
  </si>
  <si>
    <t>Type</t>
  </si>
  <si>
    <t>LES DEPARTS ( HORS ALIMENTATION INTER ARMOIRES )</t>
  </si>
  <si>
    <t>TOTAL des Armoires GENERAUX</t>
  </si>
  <si>
    <t>CVC.064</t>
  </si>
  <si>
    <t>CVC.</t>
  </si>
  <si>
    <t>TGBT</t>
  </si>
  <si>
    <t>3G2.5</t>
  </si>
  <si>
    <t xml:space="preserve">Sèche-mains  1 et 2  </t>
  </si>
  <si>
    <t>PC.124</t>
  </si>
  <si>
    <t>PC.</t>
  </si>
  <si>
    <t>PC  Ménage  Back Office</t>
  </si>
  <si>
    <t>PC.123A</t>
  </si>
  <si>
    <t>PC  Local Poubelle  et TGBT</t>
  </si>
  <si>
    <t>CVC.060</t>
  </si>
  <si>
    <t xml:space="preserve">BEC 1    </t>
  </si>
  <si>
    <t>F.019</t>
  </si>
  <si>
    <t>F.</t>
  </si>
  <si>
    <t xml:space="preserve">Robinet  électronique  </t>
  </si>
  <si>
    <t>F.076</t>
  </si>
  <si>
    <t xml:space="preserve">Badgeuse    </t>
  </si>
  <si>
    <t>F.031</t>
  </si>
  <si>
    <t>5G6</t>
  </si>
  <si>
    <t xml:space="preserve">Camion Frigo    </t>
  </si>
  <si>
    <t>F.401</t>
  </si>
  <si>
    <t>5G2.5</t>
  </si>
  <si>
    <t xml:space="preserve">PC  Karcher  </t>
  </si>
  <si>
    <t>FORMATIONS</t>
  </si>
  <si>
    <t>PLS APPLICAD</t>
  </si>
  <si>
    <t>EXEMPLE</t>
  </si>
  <si>
    <t>TGBT-NORMAL</t>
  </si>
  <si>
    <t>4x40A</t>
  </si>
  <si>
    <t>TD1</t>
  </si>
  <si>
    <t>TD2</t>
  </si>
  <si>
    <t>TD1-NORMAL</t>
  </si>
  <si>
    <t>TD2-NORMAL</t>
  </si>
  <si>
    <t>4x10A</t>
  </si>
  <si>
    <t>4x16A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</si>
</sst>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#&quot;A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 applyBorder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2" xfId="0" applyFont="1" applyBorder="1"/>
    <xf numFmtId="0" fontId="2" fillId="0" borderId="2" xfId="0" applyNumberFormat="1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5" fillId="3" borderId="1" xfId="0" applyFont="1" applyFill="1" applyBorder="1"/>
    <xf numFmtId="0" fontId="0" fillId="3" borderId="1" xfId="0" applyFill="1" applyBorder="1"/>
    <xf numFmtId="0" fontId="0" fillId="0" borderId="4" xfId="0" applyBorder="1"/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1" xfId="0" applyFill="1" applyBorder="1"/>
    <xf numFmtId="2" fontId="0" fillId="0" borderId="1" xfId="0" applyNumberFormat="1" applyFill="1" applyBorder="1"/>
    <xf numFmtId="0" fontId="0" fillId="0" borderId="0" xfId="0" applyFill="1"/>
    <xf numFmtId="2" fontId="0" fillId="0" borderId="1" xfId="0" applyNumberForma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 wrapText="1"/>
    </xf>
    <xf numFmtId="2" fontId="4" fillId="0" borderId="7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/>
    <xf numFmtId="0" fontId="5" fillId="0" borderId="1" xfId="0" applyFont="1" applyFill="1" applyBorder="1"/>
    <xf numFmtId="2" fontId="5" fillId="0" borderId="1" xfId="0" applyNumberFormat="1" applyFont="1" applyFill="1" applyBorder="1"/>
    <xf numFmtId="2" fontId="5" fillId="0" borderId="4" xfId="0" applyNumberFormat="1" applyFont="1" applyFill="1" applyBorder="1" applyAlignment="1">
      <alignment horizontal="center"/>
    </xf>
    <xf numFmtId="0" fontId="0" fillId="4" borderId="0" xfId="0" applyFill="1"/>
    <xf numFmtId="0" fontId="0" fillId="5" borderId="0" xfId="0" applyFill="1"/>
    <xf numFmtId="0" fontId="0" fillId="0" borderId="0" xfId="0" applyAlignment="1">
      <alignment wrapText="1"/>
    </xf>
    <xf numFmtId="0" fontId="4" fillId="0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0" fillId="7" borderId="0" xfId="0" applyFill="1"/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/>
    </xf>
    <xf numFmtId="2" fontId="4" fillId="5" borderId="4" xfId="0" applyNumberFormat="1" applyFont="1" applyFill="1" applyBorder="1" applyAlignment="1">
      <alignment horizontal="center"/>
    </xf>
    <xf numFmtId="0" fontId="4" fillId="5" borderId="8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8" xfId="0" applyNumberFormat="1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2" fontId="4" fillId="5" borderId="8" xfId="0" applyNumberFormat="1" applyFont="1" applyFill="1" applyBorder="1" applyAlignment="1">
      <alignment horizontal="center" vertical="center" wrapText="1"/>
    </xf>
    <xf numFmtId="2" fontId="5" fillId="5" borderId="8" xfId="0" applyNumberFormat="1" applyFont="1" applyFill="1" applyBorder="1" applyAlignment="1">
      <alignment horizontal="center"/>
    </xf>
    <xf numFmtId="2" fontId="4" fillId="5" borderId="9" xfId="0" applyNumberFormat="1" applyFont="1" applyFill="1" applyBorder="1" applyAlignment="1">
      <alignment horizontal="center"/>
    </xf>
    <xf numFmtId="0" fontId="0" fillId="3" borderId="3" xfId="0" quotePrefix="1" applyFill="1" applyBorder="1"/>
    <xf numFmtId="0" fontId="5" fillId="3" borderId="1" xfId="0" quotePrefix="1" applyFont="1" applyFill="1" applyBorder="1"/>
    <xf numFmtId="0" fontId="0" fillId="3" borderId="1" xfId="0" quotePrefix="1" applyFill="1" applyBorder="1"/>
    <xf numFmtId="0" fontId="0" fillId="0" borderId="1" xfId="0" quotePrefix="1" applyBorder="1"/>
    <xf numFmtId="0" fontId="3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10" xfId="0" applyFont="1" applyFill="1" applyBorder="1"/>
    <xf numFmtId="0" fontId="5" fillId="0" borderId="8" xfId="0" applyNumberFormat="1" applyFont="1" applyFill="1" applyBorder="1"/>
    <xf numFmtId="2" fontId="5" fillId="0" borderId="8" xfId="0" applyNumberFormat="1" applyFont="1" applyFill="1" applyBorder="1"/>
    <xf numFmtId="0" fontId="5" fillId="0" borderId="8" xfId="0" applyNumberFormat="1" applyFont="1" applyFill="1" applyBorder="1" applyAlignment="1">
      <alignment horizontal="center"/>
    </xf>
  </cellXfs>
  <cellStyles count="1">
    <cellStyle name="Normal" xfId="0" builtinId="0"/>
  </cellStyles>
  <dxfs count="33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0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249977111117893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62140</xdr:rowOff>
    </xdr:from>
    <xdr:to>
      <xdr:col>2</xdr:col>
      <xdr:colOff>746113</xdr:colOff>
      <xdr:row>9</xdr:row>
      <xdr:rowOff>571501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E280B08-26E7-46C1-8CBA-1E92A38C5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2640"/>
          <a:ext cx="2270113" cy="5029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315803</xdr:colOff>
      <xdr:row>7</xdr:row>
      <xdr:rowOff>86586</xdr:rowOff>
    </xdr:from>
    <xdr:ext cx="2271845" cy="4162478"/>
    <xdr:pic>
      <xdr:nvPicPr>
        <xdr:cNvPr id="3" name="Image 2">
          <a:extLst>
            <a:ext uri="{FF2B5EF4-FFF2-40B4-BE49-F238E27FC236}">
              <a16:creationId xmlns:a16="http://schemas.microsoft.com/office/drawing/2014/main" id="{EFDD2312-190D-4976-9BF3-6A1D61533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6576" y="3273131"/>
          <a:ext cx="2271845" cy="4162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259773</xdr:colOff>
      <xdr:row>16</xdr:row>
      <xdr:rowOff>103909</xdr:rowOff>
    </xdr:from>
    <xdr:ext cx="2271845" cy="4162478"/>
    <xdr:pic>
      <xdr:nvPicPr>
        <xdr:cNvPr id="4" name="Image 3">
          <a:extLst>
            <a:ext uri="{FF2B5EF4-FFF2-40B4-BE49-F238E27FC236}">
              <a16:creationId xmlns:a16="http://schemas.microsoft.com/office/drawing/2014/main" id="{2374F206-4EF7-4D3A-A5D7-FE3A64CF0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7148" y="6619009"/>
          <a:ext cx="2271845" cy="4162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270905</xdr:colOff>
      <xdr:row>11</xdr:row>
      <xdr:rowOff>332756</xdr:rowOff>
    </xdr:from>
    <xdr:to>
      <xdr:col>7</xdr:col>
      <xdr:colOff>218951</xdr:colOff>
      <xdr:row>12</xdr:row>
      <xdr:rowOff>488620</xdr:rowOff>
    </xdr:to>
    <xdr:sp macro="" textlink="">
      <xdr:nvSpPr>
        <xdr:cNvPr id="5" name="Flèche : droite 4">
          <a:extLst>
            <a:ext uri="{FF2B5EF4-FFF2-40B4-BE49-F238E27FC236}">
              <a16:creationId xmlns:a16="http://schemas.microsoft.com/office/drawing/2014/main" id="{35B1412C-1BF5-47F6-82A5-8BEF91053C7B}"/>
            </a:ext>
          </a:extLst>
        </xdr:cNvPr>
        <xdr:cNvSpPr/>
      </xdr:nvSpPr>
      <xdr:spPr>
        <a:xfrm>
          <a:off x="1032905" y="6211042"/>
          <a:ext cx="7445582" cy="53686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238989</xdr:colOff>
      <xdr:row>22</xdr:row>
      <xdr:rowOff>325582</xdr:rowOff>
    </xdr:from>
    <xdr:to>
      <xdr:col>8</xdr:col>
      <xdr:colOff>277090</xdr:colOff>
      <xdr:row>23</xdr:row>
      <xdr:rowOff>481446</xdr:rowOff>
    </xdr:to>
    <xdr:sp macro="" textlink="">
      <xdr:nvSpPr>
        <xdr:cNvPr id="6" name="Flèche : droite 5">
          <a:extLst>
            <a:ext uri="{FF2B5EF4-FFF2-40B4-BE49-F238E27FC236}">
              <a16:creationId xmlns:a16="http://schemas.microsoft.com/office/drawing/2014/main" id="{B19EE072-8688-41DD-833A-E5C9AD51F5EF}"/>
            </a:ext>
          </a:extLst>
        </xdr:cNvPr>
        <xdr:cNvSpPr/>
      </xdr:nvSpPr>
      <xdr:spPr>
        <a:xfrm>
          <a:off x="1201014" y="9164782"/>
          <a:ext cx="5029201" cy="53686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F8A7167-9E62-42C4-8BE0-0782BBA084DC}" name="Tableau2" displayName="Tableau2" ref="A1:N9" totalsRowShown="0" headerRowDxfId="32" headerRowBorderDxfId="31" tableBorderDxfId="30" totalsRowBorderDxfId="29">
  <autoFilter ref="A1:N9" xr:uid="{EB0C88E8-2BED-4BFB-AE79-D0E63CAAE72C}"/>
  <tableColumns count="14">
    <tableColumn id="1" xr3:uid="{82B3D744-DCD8-4124-8366-D7F639D68E3F}" name="REPERE" dataDxfId="28"/>
    <tableColumn id="2" xr3:uid="{D97B5C71-0152-4262-A93D-59B7E8878EF4}" name="ARMOIRE" dataDxfId="27"/>
    <tableColumn id="3" xr3:uid="{22C5DF3B-BC69-4332-AE54-A14312DF0574}" name="Normal" dataDxfId="26"/>
    <tableColumn id="4" xr3:uid="{F06B5D31-1722-4519-8C88-1767666343F8}" name="Secouru" dataDxfId="25"/>
    <tableColumn id="5" xr3:uid="{51F6D499-09D9-46F6-A0CC-2F49856E442E}" name="Ondulé" dataDxfId="24"/>
    <tableColumn id="6" xr3:uid="{AB42F5CE-5F6E-484A-8F32-914865AC688A}" name="ARMOIRE2" dataDxfId="23">
      <calculatedColumnFormula>Tableau2[[#This Row],[ARMOIRE]]&amp;"-"&amp;Tableau2[[#This Row],[Normal]]&amp;Tableau2[[#This Row],[Secouru]]&amp;Tableau2[[#This Row],[Ondulé]]</calculatedColumnFormula>
    </tableColumn>
    <tableColumn id="7" xr3:uid="{F765B064-9ACA-4BAF-9D69-EB2BD1F7E3C0}" name="CABLE" dataDxfId="22"/>
    <tableColumn id="8" xr3:uid="{A9CF72F2-A4A7-44D1-9757-A951E3CBA924}" name="DESCRIPTION" dataDxfId="21"/>
    <tableColumn id="9" xr3:uid="{DF770B9F-6585-4CA7-A0C9-8241019078BA}" name="Categorie" dataDxfId="20"/>
    <tableColumn id="10" xr3:uid="{61575E0D-EB99-4F4C-ADAE-549B0E28D1B9}" name="PUISSANCE" dataDxfId="19"/>
    <tableColumn id="11" xr3:uid="{64A0DFF4-9D88-4B07-841C-52C9323AB9E4}" name="Unité" dataDxfId="18"/>
    <tableColumn id="12" xr3:uid="{B0EF80A0-233D-4FEC-8549-9811FEA137CB}" name="PUISSANCE en W" dataDxfId="17">
      <calculatedColumnFormula>Tableau2[[#This Row],[PUISSANCE]]*VLOOKUP(Tableau2[[#This Row],[Unité]],'BD Conversation Puissance'!A:B,2,FALSE)</calculatedColumnFormula>
    </tableColumn>
    <tableColumn id="13" xr3:uid="{06C11D05-9B40-4EE8-B4C9-FFD800998B08}" name="Facteur" dataDxfId="16">
      <calculatedColumnFormula>VLOOKUP(Tableau2[[#This Row],[Categorie]],PDG!B:C,2,)</calculatedColumnFormula>
    </tableColumn>
    <tableColumn id="14" xr3:uid="{BFF8FAC9-4507-47B9-8BC4-62D797DAC2CA}" name="Puissance en W avec K" dataDxfId="15">
      <calculatedColumnFormula>Tableau2[[#This Row],[PUISSANCE en W]]*Tableau2[[#This Row],[Facteur]]</calculatedColumnFormula>
    </tableColumn>
  </tableColumns>
  <tableStyleInfo name="TableStyleMedium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F7AB1CC-0946-411F-ACA1-105BDF213BA9}" name="Tableau3" displayName="Tableau3" ref="A1:J7" totalsRowShown="0" headerRowDxfId="14" dataDxfId="12" headerRowBorderDxfId="13" tableBorderDxfId="11" totalsRowBorderDxfId="10">
  <autoFilter ref="A1:J7" xr:uid="{0ED408B4-BE09-44EA-9905-03D5D6ED3A77}"/>
  <tableColumns count="10">
    <tableColumn id="1" xr3:uid="{EDCAF018-12DE-4E0E-8CFD-0D2CFB939DEE}" name="Armoires :" dataDxfId="9"/>
    <tableColumn id="2" xr3:uid="{F8197C27-B293-49FC-A4C2-6FF0233C71A9}" name="Normal" dataDxfId="8"/>
    <tableColumn id="3" xr3:uid="{A4B8CA8E-624C-489B-8400-5B40A8BBC16E}" name="Puissance Armoire en W sans Coef K" dataDxfId="7">
      <calculatedColumnFormula>SUMIF('Les départs'!F:F,Tableau3[[#This Row],[Armoires :]],'Les départs'!L:L)</calculatedColumnFormula>
    </tableColumn>
    <tableColumn id="4" xr3:uid="{C0D0EFBD-916A-49D1-9847-A20895C81B4D}" name="Facteur de simultaneité" dataDxfId="6"/>
    <tableColumn id="5" xr3:uid="{0FD6D2CF-F323-449A-92A9-24A4805BA2CB}" name="Puissance Armoire en W Avec Coef K" dataDxfId="5">
      <calculatedColumnFormula>SUMIF('Les départs'!F:F,Tableau3[[#This Row],[Armoires :]],'Les départs'!N:N)</calculatedColumnFormula>
    </tableColumn>
    <tableColumn id="6" xr3:uid="{F53F4E54-CF1A-4462-866F-2F4ED054CE7B}" name="Alimentation" dataDxfId="4"/>
    <tableColumn id="7" xr3:uid="{07E462BB-E886-4058-8DC6-18853AD152D7}" name="Intensité avec COEF" dataDxfId="3">
      <calculatedColumnFormula>Tableau3[[#This Row],[Puissance Armoire en W Avec Coef K]]/'BD Conversation Puissance'!$E$1/230/VLOOKUP(Tableau3[[#This Row],[Alimentation]],'BD Conversation Puissance'!G:H,2,FALSE)</calculatedColumnFormula>
    </tableColumn>
    <tableColumn id="8" xr3:uid="{DF835FB9-2B4E-42AF-95DD-A3C7AECD5CC3}" name="Intensité avec facteur de réserve" dataDxfId="2">
      <calculatedColumnFormula>Tableau3[[#This Row],[Intensité avec COEF]]*(1+PDG!$C$32)</calculatedColumnFormula>
    </tableColumn>
    <tableColumn id="9" xr3:uid="{5D5C1202-499E-4BD3-BD21-A4634735054F}" name="Disjoncteur Retenu" dataDxfId="1"/>
    <tableColumn id="10" xr3:uid="{C90C5CB6-F265-4671-9849-EDFB60A955CE}" name="Intensité SANS COEF" dataDxfId="0">
      <calculatedColumnFormula>Tableau3[[#This Row],[Puissance Armoire en W sans Coef K]]/'BD Conversation Puissance'!$E$1/230/VLOOKUP(Tableau3[[#This Row],[Alimentation]],'BD Conversation Puissance'!G:H,2,FALSE)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739"/>
  <sheetViews>
    <sheetView topLeftCell="A6" zoomScaleNormal="100" workbookViewId="0">
      <selection activeCell="C22" sqref="C22"/>
    </sheetView>
  </sheetViews>
  <sheetFormatPr baseColWidth="10" defaultRowHeight="15" x14ac:dyDescent="0.25"/>
  <cols>
    <col min="2" max="2" width="44.28515625" style="1" customWidth="1"/>
    <col min="3" max="3" width="27" style="8" customWidth="1"/>
    <col min="4" max="4" width="11.42578125" style="4"/>
    <col min="5" max="5" width="11.42578125" style="5"/>
    <col min="6" max="6" width="11.42578125" style="6"/>
    <col min="7" max="8" width="11.42578125" style="4"/>
  </cols>
  <sheetData>
    <row r="1" spans="2:7" x14ac:dyDescent="0.25">
      <c r="B1" s="3"/>
    </row>
    <row r="2" spans="2:7" x14ac:dyDescent="0.25">
      <c r="B2" s="3"/>
    </row>
    <row r="3" spans="2:7" x14ac:dyDescent="0.25">
      <c r="B3"/>
    </row>
    <row r="4" spans="2:7" x14ac:dyDescent="0.25">
      <c r="B4" s="3"/>
    </row>
    <row r="5" spans="2:7" x14ac:dyDescent="0.25">
      <c r="B5" s="3"/>
      <c r="G5"/>
    </row>
    <row r="6" spans="2:7" x14ac:dyDescent="0.25">
      <c r="B6" s="3"/>
    </row>
    <row r="7" spans="2:7" ht="21" x14ac:dyDescent="0.35">
      <c r="B7" s="64" t="s">
        <v>62</v>
      </c>
      <c r="C7" s="64"/>
    </row>
    <row r="8" spans="2:7" ht="21" x14ac:dyDescent="0.35">
      <c r="B8" s="64"/>
      <c r="C8" s="64"/>
    </row>
    <row r="9" spans="2:7" ht="8.25" customHeight="1" x14ac:dyDescent="0.35">
      <c r="B9" s="11"/>
      <c r="C9" s="12"/>
    </row>
    <row r="10" spans="2:7" ht="21" x14ac:dyDescent="0.35">
      <c r="B10" s="64" t="s">
        <v>63</v>
      </c>
      <c r="C10" s="64"/>
    </row>
    <row r="11" spans="2:7" ht="21" x14ac:dyDescent="0.35">
      <c r="B11" s="64" t="s">
        <v>64</v>
      </c>
      <c r="C11" s="64"/>
    </row>
    <row r="12" spans="2:7" x14ac:dyDescent="0.25">
      <c r="B12" s="65"/>
      <c r="C12" s="65"/>
    </row>
    <row r="13" spans="2:7" x14ac:dyDescent="0.25">
      <c r="B13" s="3"/>
    </row>
    <row r="14" spans="2:7" x14ac:dyDescent="0.25">
      <c r="B14" s="63" t="s">
        <v>23</v>
      </c>
      <c r="C14" s="63"/>
    </row>
    <row r="15" spans="2:7" x14ac:dyDescent="0.25">
      <c r="B15" s="10"/>
      <c r="C15" s="10"/>
    </row>
    <row r="16" spans="2:7" ht="30" customHeight="1" x14ac:dyDescent="0.25">
      <c r="B16" s="62" t="s">
        <v>24</v>
      </c>
      <c r="C16" s="62"/>
    </row>
    <row r="17" spans="2:3" x14ac:dyDescent="0.25">
      <c r="B17" s="3"/>
    </row>
    <row r="18" spans="2:3" x14ac:dyDescent="0.25">
      <c r="B18" s="2" t="s">
        <v>9</v>
      </c>
      <c r="C18" s="7" t="s">
        <v>17</v>
      </c>
    </row>
    <row r="19" spans="2:3" x14ac:dyDescent="0.25">
      <c r="B19" s="1" t="s">
        <v>52</v>
      </c>
      <c r="C19" s="9">
        <v>1</v>
      </c>
    </row>
    <row r="20" spans="2:3" x14ac:dyDescent="0.25">
      <c r="B20" s="1" t="s">
        <v>40</v>
      </c>
      <c r="C20" s="9">
        <v>0.8</v>
      </c>
    </row>
    <row r="21" spans="2:3" x14ac:dyDescent="0.25">
      <c r="B21" s="1" t="s">
        <v>45</v>
      </c>
      <c r="C21" s="9">
        <v>0.6</v>
      </c>
    </row>
    <row r="22" spans="2:3" x14ac:dyDescent="0.25">
      <c r="C22" s="9"/>
    </row>
    <row r="23" spans="2:3" x14ac:dyDescent="0.25">
      <c r="C23" s="9"/>
    </row>
    <row r="24" spans="2:3" x14ac:dyDescent="0.25">
      <c r="C24" s="9"/>
    </row>
    <row r="25" spans="2:3" x14ac:dyDescent="0.25">
      <c r="C25" s="9"/>
    </row>
    <row r="26" spans="2:3" x14ac:dyDescent="0.25">
      <c r="C26" s="9"/>
    </row>
    <row r="27" spans="2:3" x14ac:dyDescent="0.25">
      <c r="C27" s="9"/>
    </row>
    <row r="28" spans="2:3" x14ac:dyDescent="0.25">
      <c r="C28" s="9"/>
    </row>
    <row r="29" spans="2:3" x14ac:dyDescent="0.25">
      <c r="C29" s="9"/>
    </row>
    <row r="30" spans="2:3" x14ac:dyDescent="0.25">
      <c r="B30"/>
    </row>
    <row r="31" spans="2:3" x14ac:dyDescent="0.25">
      <c r="B31" s="62" t="s">
        <v>28</v>
      </c>
      <c r="C31" s="62"/>
    </row>
    <row r="32" spans="2:3" x14ac:dyDescent="0.25">
      <c r="B32" s="1" t="s">
        <v>28</v>
      </c>
      <c r="C32" s="13">
        <v>0.3</v>
      </c>
    </row>
    <row r="33" spans="2:2" x14ac:dyDescent="0.25">
      <c r="B33"/>
    </row>
    <row r="34" spans="2:2" x14ac:dyDescent="0.25">
      <c r="B34"/>
    </row>
    <row r="35" spans="2:2" x14ac:dyDescent="0.25">
      <c r="B35"/>
    </row>
    <row r="36" spans="2:2" x14ac:dyDescent="0.25">
      <c r="B36"/>
    </row>
    <row r="37" spans="2:2" x14ac:dyDescent="0.25">
      <c r="B37"/>
    </row>
    <row r="38" spans="2:2" x14ac:dyDescent="0.25">
      <c r="B38"/>
    </row>
    <row r="39" spans="2:2" x14ac:dyDescent="0.25">
      <c r="B39"/>
    </row>
    <row r="40" spans="2:2" x14ac:dyDescent="0.25">
      <c r="B40"/>
    </row>
    <row r="41" spans="2:2" x14ac:dyDescent="0.25">
      <c r="B41"/>
    </row>
    <row r="42" spans="2:2" x14ac:dyDescent="0.25">
      <c r="B42"/>
    </row>
    <row r="43" spans="2:2" x14ac:dyDescent="0.25">
      <c r="B43"/>
    </row>
    <row r="44" spans="2:2" x14ac:dyDescent="0.25">
      <c r="B44"/>
    </row>
    <row r="45" spans="2:2" x14ac:dyDescent="0.25">
      <c r="B45"/>
    </row>
    <row r="46" spans="2:2" x14ac:dyDescent="0.25">
      <c r="B46"/>
    </row>
    <row r="47" spans="2:2" x14ac:dyDescent="0.25">
      <c r="B47"/>
    </row>
    <row r="48" spans="2:2" x14ac:dyDescent="0.25">
      <c r="B48"/>
    </row>
    <row r="49" spans="2:2" x14ac:dyDescent="0.25">
      <c r="B49"/>
    </row>
    <row r="50" spans="2:2" x14ac:dyDescent="0.25">
      <c r="B50"/>
    </row>
    <row r="51" spans="2:2" x14ac:dyDescent="0.25">
      <c r="B51"/>
    </row>
    <row r="52" spans="2:2" x14ac:dyDescent="0.25">
      <c r="B52"/>
    </row>
    <row r="53" spans="2:2" x14ac:dyDescent="0.25">
      <c r="B53"/>
    </row>
    <row r="54" spans="2:2" x14ac:dyDescent="0.25">
      <c r="B54"/>
    </row>
    <row r="55" spans="2:2" x14ac:dyDescent="0.25">
      <c r="B55"/>
    </row>
    <row r="56" spans="2:2" x14ac:dyDescent="0.25">
      <c r="B56"/>
    </row>
    <row r="57" spans="2:2" x14ac:dyDescent="0.25">
      <c r="B57"/>
    </row>
    <row r="58" spans="2:2" x14ac:dyDescent="0.25">
      <c r="B58"/>
    </row>
    <row r="59" spans="2:2" x14ac:dyDescent="0.25">
      <c r="B59"/>
    </row>
    <row r="60" spans="2:2" x14ac:dyDescent="0.25">
      <c r="B60"/>
    </row>
    <row r="61" spans="2:2" x14ac:dyDescent="0.25">
      <c r="B61"/>
    </row>
    <row r="62" spans="2:2" x14ac:dyDescent="0.25">
      <c r="B62"/>
    </row>
    <row r="63" spans="2:2" x14ac:dyDescent="0.25">
      <c r="B63"/>
    </row>
    <row r="64" spans="2:2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  <row r="71" spans="2:2" x14ac:dyDescent="0.25">
      <c r="B71"/>
    </row>
    <row r="72" spans="2:2" x14ac:dyDescent="0.25">
      <c r="B72"/>
    </row>
    <row r="73" spans="2:2" x14ac:dyDescent="0.25">
      <c r="B73"/>
    </row>
    <row r="74" spans="2:2" x14ac:dyDescent="0.25">
      <c r="B74"/>
    </row>
    <row r="75" spans="2:2" x14ac:dyDescent="0.25">
      <c r="B75"/>
    </row>
    <row r="76" spans="2:2" x14ac:dyDescent="0.25">
      <c r="B76"/>
    </row>
    <row r="77" spans="2:2" x14ac:dyDescent="0.25">
      <c r="B77"/>
    </row>
    <row r="78" spans="2:2" x14ac:dyDescent="0.25">
      <c r="B78"/>
    </row>
    <row r="79" spans="2:2" x14ac:dyDescent="0.25">
      <c r="B79"/>
    </row>
    <row r="80" spans="2:2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  <row r="95" spans="2:2" x14ac:dyDescent="0.25">
      <c r="B95"/>
    </row>
    <row r="96" spans="2:2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  <row r="102" spans="2:2" x14ac:dyDescent="0.25">
      <c r="B102"/>
    </row>
    <row r="103" spans="2:2" x14ac:dyDescent="0.25">
      <c r="B103"/>
    </row>
    <row r="104" spans="2:2" x14ac:dyDescent="0.25">
      <c r="B104"/>
    </row>
    <row r="105" spans="2:2" x14ac:dyDescent="0.25">
      <c r="B105"/>
    </row>
    <row r="106" spans="2:2" x14ac:dyDescent="0.25">
      <c r="B106"/>
    </row>
    <row r="107" spans="2:2" x14ac:dyDescent="0.25">
      <c r="B107"/>
    </row>
    <row r="108" spans="2:2" x14ac:dyDescent="0.25">
      <c r="B108"/>
    </row>
    <row r="109" spans="2:2" x14ac:dyDescent="0.25">
      <c r="B109"/>
    </row>
    <row r="110" spans="2:2" x14ac:dyDescent="0.25">
      <c r="B110"/>
    </row>
    <row r="111" spans="2:2" x14ac:dyDescent="0.25">
      <c r="B111"/>
    </row>
    <row r="112" spans="2:2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  <row r="126" spans="2:2" x14ac:dyDescent="0.25">
      <c r="B126"/>
    </row>
    <row r="127" spans="2:2" x14ac:dyDescent="0.25">
      <c r="B127"/>
    </row>
    <row r="128" spans="2:2" x14ac:dyDescent="0.25">
      <c r="B128"/>
    </row>
    <row r="129" spans="2:2" x14ac:dyDescent="0.25">
      <c r="B129"/>
    </row>
    <row r="130" spans="2:2" x14ac:dyDescent="0.25">
      <c r="B130"/>
    </row>
    <row r="131" spans="2:2" x14ac:dyDescent="0.25">
      <c r="B131"/>
    </row>
    <row r="132" spans="2:2" x14ac:dyDescent="0.25">
      <c r="B132"/>
    </row>
    <row r="133" spans="2:2" x14ac:dyDescent="0.25">
      <c r="B133"/>
    </row>
    <row r="134" spans="2:2" x14ac:dyDescent="0.25">
      <c r="B134"/>
    </row>
    <row r="135" spans="2:2" x14ac:dyDescent="0.25">
      <c r="B135"/>
    </row>
    <row r="136" spans="2:2" x14ac:dyDescent="0.25">
      <c r="B136"/>
    </row>
    <row r="137" spans="2:2" x14ac:dyDescent="0.25">
      <c r="B137"/>
    </row>
    <row r="138" spans="2:2" x14ac:dyDescent="0.25">
      <c r="B138"/>
    </row>
    <row r="139" spans="2:2" x14ac:dyDescent="0.25">
      <c r="B139"/>
    </row>
    <row r="140" spans="2:2" x14ac:dyDescent="0.25">
      <c r="B140"/>
    </row>
    <row r="141" spans="2:2" x14ac:dyDescent="0.25">
      <c r="B141"/>
    </row>
    <row r="142" spans="2:2" x14ac:dyDescent="0.25">
      <c r="B142"/>
    </row>
    <row r="143" spans="2:2" x14ac:dyDescent="0.25">
      <c r="B143"/>
    </row>
    <row r="144" spans="2:2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  <row r="148" spans="2:2" x14ac:dyDescent="0.25">
      <c r="B148"/>
    </row>
    <row r="149" spans="2:2" x14ac:dyDescent="0.25">
      <c r="B149"/>
    </row>
    <row r="150" spans="2:2" x14ac:dyDescent="0.25">
      <c r="B150"/>
    </row>
    <row r="151" spans="2:2" x14ac:dyDescent="0.25">
      <c r="B151"/>
    </row>
    <row r="152" spans="2:2" x14ac:dyDescent="0.25">
      <c r="B152"/>
    </row>
    <row r="153" spans="2:2" x14ac:dyDescent="0.25">
      <c r="B153"/>
    </row>
    <row r="154" spans="2:2" x14ac:dyDescent="0.25">
      <c r="B154"/>
    </row>
    <row r="155" spans="2:2" x14ac:dyDescent="0.25">
      <c r="B155"/>
    </row>
    <row r="156" spans="2:2" x14ac:dyDescent="0.25">
      <c r="B156"/>
    </row>
    <row r="157" spans="2:2" x14ac:dyDescent="0.25">
      <c r="B157"/>
    </row>
    <row r="158" spans="2:2" x14ac:dyDescent="0.25">
      <c r="B158"/>
    </row>
    <row r="159" spans="2:2" x14ac:dyDescent="0.25">
      <c r="B159"/>
    </row>
    <row r="160" spans="2:2" x14ac:dyDescent="0.25">
      <c r="B160"/>
    </row>
    <row r="161" spans="2:2" x14ac:dyDescent="0.25">
      <c r="B161"/>
    </row>
    <row r="162" spans="2:2" x14ac:dyDescent="0.25">
      <c r="B162"/>
    </row>
    <row r="163" spans="2:2" x14ac:dyDescent="0.25">
      <c r="B163"/>
    </row>
    <row r="164" spans="2:2" x14ac:dyDescent="0.25">
      <c r="B164"/>
    </row>
    <row r="165" spans="2:2" x14ac:dyDescent="0.25">
      <c r="B165"/>
    </row>
    <row r="166" spans="2:2" x14ac:dyDescent="0.25">
      <c r="B166"/>
    </row>
    <row r="167" spans="2:2" x14ac:dyDescent="0.25">
      <c r="B167"/>
    </row>
    <row r="168" spans="2:2" x14ac:dyDescent="0.25">
      <c r="B168"/>
    </row>
    <row r="169" spans="2:2" x14ac:dyDescent="0.25">
      <c r="B169"/>
    </row>
    <row r="170" spans="2:2" x14ac:dyDescent="0.25">
      <c r="B170"/>
    </row>
    <row r="171" spans="2:2" x14ac:dyDescent="0.25">
      <c r="B171"/>
    </row>
    <row r="172" spans="2:2" x14ac:dyDescent="0.25">
      <c r="B172"/>
    </row>
    <row r="173" spans="2:2" x14ac:dyDescent="0.25">
      <c r="B173"/>
    </row>
    <row r="174" spans="2:2" x14ac:dyDescent="0.25">
      <c r="B174"/>
    </row>
    <row r="175" spans="2:2" x14ac:dyDescent="0.25">
      <c r="B175"/>
    </row>
    <row r="176" spans="2:2" x14ac:dyDescent="0.25">
      <c r="B176"/>
    </row>
    <row r="177" spans="2:2" x14ac:dyDescent="0.25">
      <c r="B177"/>
    </row>
    <row r="178" spans="2:2" x14ac:dyDescent="0.25">
      <c r="B178"/>
    </row>
    <row r="179" spans="2:2" x14ac:dyDescent="0.25">
      <c r="B179"/>
    </row>
    <row r="180" spans="2:2" x14ac:dyDescent="0.25">
      <c r="B180"/>
    </row>
    <row r="181" spans="2:2" x14ac:dyDescent="0.25">
      <c r="B181"/>
    </row>
    <row r="182" spans="2:2" x14ac:dyDescent="0.25">
      <c r="B182"/>
    </row>
    <row r="183" spans="2:2" x14ac:dyDescent="0.25">
      <c r="B183"/>
    </row>
    <row r="184" spans="2:2" x14ac:dyDescent="0.25">
      <c r="B184"/>
    </row>
    <row r="185" spans="2:2" x14ac:dyDescent="0.25">
      <c r="B185"/>
    </row>
    <row r="186" spans="2:2" x14ac:dyDescent="0.25">
      <c r="B186"/>
    </row>
    <row r="187" spans="2:2" x14ac:dyDescent="0.25">
      <c r="B187"/>
    </row>
    <row r="188" spans="2:2" x14ac:dyDescent="0.25">
      <c r="B188"/>
    </row>
    <row r="189" spans="2:2" x14ac:dyDescent="0.25">
      <c r="B189"/>
    </row>
    <row r="190" spans="2:2" x14ac:dyDescent="0.25">
      <c r="B190"/>
    </row>
    <row r="191" spans="2:2" x14ac:dyDescent="0.25">
      <c r="B191"/>
    </row>
    <row r="192" spans="2:2" x14ac:dyDescent="0.25">
      <c r="B192"/>
    </row>
    <row r="193" spans="2:2" x14ac:dyDescent="0.25">
      <c r="B193"/>
    </row>
    <row r="194" spans="2:2" x14ac:dyDescent="0.25">
      <c r="B194"/>
    </row>
    <row r="195" spans="2:2" x14ac:dyDescent="0.25">
      <c r="B195"/>
    </row>
    <row r="196" spans="2:2" x14ac:dyDescent="0.25">
      <c r="B196"/>
    </row>
    <row r="197" spans="2:2" x14ac:dyDescent="0.25">
      <c r="B197"/>
    </row>
    <row r="198" spans="2:2" x14ac:dyDescent="0.25">
      <c r="B198"/>
    </row>
    <row r="199" spans="2:2" x14ac:dyDescent="0.25">
      <c r="B199"/>
    </row>
    <row r="200" spans="2:2" x14ac:dyDescent="0.25">
      <c r="B200"/>
    </row>
    <row r="201" spans="2:2" x14ac:dyDescent="0.25">
      <c r="B201"/>
    </row>
    <row r="202" spans="2:2" x14ac:dyDescent="0.25">
      <c r="B202"/>
    </row>
    <row r="203" spans="2:2" x14ac:dyDescent="0.25">
      <c r="B203"/>
    </row>
    <row r="204" spans="2:2" x14ac:dyDescent="0.25">
      <c r="B204"/>
    </row>
    <row r="205" spans="2:2" x14ac:dyDescent="0.25">
      <c r="B205"/>
    </row>
    <row r="206" spans="2:2" x14ac:dyDescent="0.25">
      <c r="B206"/>
    </row>
    <row r="207" spans="2:2" x14ac:dyDescent="0.25">
      <c r="B207"/>
    </row>
    <row r="208" spans="2:2" x14ac:dyDescent="0.25">
      <c r="B208"/>
    </row>
    <row r="209" spans="2:2" x14ac:dyDescent="0.25">
      <c r="B209"/>
    </row>
    <row r="210" spans="2:2" x14ac:dyDescent="0.25">
      <c r="B210"/>
    </row>
    <row r="211" spans="2:2" x14ac:dyDescent="0.25">
      <c r="B211"/>
    </row>
    <row r="212" spans="2:2" x14ac:dyDescent="0.25">
      <c r="B212"/>
    </row>
    <row r="213" spans="2:2" x14ac:dyDescent="0.25">
      <c r="B213"/>
    </row>
    <row r="214" spans="2:2" x14ac:dyDescent="0.25">
      <c r="B214"/>
    </row>
    <row r="215" spans="2:2" x14ac:dyDescent="0.25">
      <c r="B215"/>
    </row>
    <row r="216" spans="2:2" x14ac:dyDescent="0.25">
      <c r="B216"/>
    </row>
    <row r="217" spans="2:2" x14ac:dyDescent="0.25">
      <c r="B217"/>
    </row>
    <row r="218" spans="2:2" x14ac:dyDescent="0.25">
      <c r="B218"/>
    </row>
    <row r="219" spans="2:2" x14ac:dyDescent="0.25">
      <c r="B219"/>
    </row>
    <row r="220" spans="2:2" x14ac:dyDescent="0.25">
      <c r="B220"/>
    </row>
    <row r="221" spans="2:2" x14ac:dyDescent="0.25">
      <c r="B221"/>
    </row>
    <row r="222" spans="2:2" x14ac:dyDescent="0.25">
      <c r="B222"/>
    </row>
    <row r="223" spans="2:2" x14ac:dyDescent="0.25">
      <c r="B223"/>
    </row>
    <row r="224" spans="2:2" x14ac:dyDescent="0.25">
      <c r="B224"/>
    </row>
    <row r="225" spans="2:2" x14ac:dyDescent="0.25">
      <c r="B225"/>
    </row>
    <row r="226" spans="2:2" x14ac:dyDescent="0.25">
      <c r="B226"/>
    </row>
    <row r="227" spans="2:2" x14ac:dyDescent="0.25">
      <c r="B227"/>
    </row>
    <row r="228" spans="2:2" x14ac:dyDescent="0.25">
      <c r="B228"/>
    </row>
    <row r="229" spans="2:2" x14ac:dyDescent="0.25">
      <c r="B229"/>
    </row>
    <row r="230" spans="2:2" x14ac:dyDescent="0.25">
      <c r="B230"/>
    </row>
    <row r="231" spans="2:2" x14ac:dyDescent="0.25">
      <c r="B231"/>
    </row>
    <row r="232" spans="2:2" x14ac:dyDescent="0.25">
      <c r="B232"/>
    </row>
    <row r="233" spans="2:2" x14ac:dyDescent="0.25">
      <c r="B233"/>
    </row>
    <row r="234" spans="2:2" x14ac:dyDescent="0.25">
      <c r="B234"/>
    </row>
    <row r="235" spans="2:2" x14ac:dyDescent="0.25">
      <c r="B235"/>
    </row>
    <row r="236" spans="2:2" x14ac:dyDescent="0.25">
      <c r="B236"/>
    </row>
    <row r="237" spans="2:2" x14ac:dyDescent="0.25">
      <c r="B237"/>
    </row>
    <row r="238" spans="2:2" x14ac:dyDescent="0.25">
      <c r="B238"/>
    </row>
    <row r="239" spans="2:2" x14ac:dyDescent="0.25">
      <c r="B239"/>
    </row>
    <row r="240" spans="2:2" x14ac:dyDescent="0.25">
      <c r="B240"/>
    </row>
    <row r="241" spans="2:2" x14ac:dyDescent="0.25">
      <c r="B241"/>
    </row>
    <row r="242" spans="2:2" x14ac:dyDescent="0.25">
      <c r="B242"/>
    </row>
    <row r="243" spans="2:2" x14ac:dyDescent="0.25">
      <c r="B243"/>
    </row>
    <row r="244" spans="2:2" x14ac:dyDescent="0.25">
      <c r="B244"/>
    </row>
    <row r="245" spans="2:2" x14ac:dyDescent="0.25">
      <c r="B245"/>
    </row>
    <row r="246" spans="2:2" x14ac:dyDescent="0.25">
      <c r="B246"/>
    </row>
    <row r="247" spans="2:2" x14ac:dyDescent="0.25">
      <c r="B247"/>
    </row>
    <row r="248" spans="2:2" x14ac:dyDescent="0.25">
      <c r="B248"/>
    </row>
    <row r="249" spans="2:2" x14ac:dyDescent="0.25">
      <c r="B249"/>
    </row>
    <row r="250" spans="2:2" x14ac:dyDescent="0.25">
      <c r="B250"/>
    </row>
    <row r="251" spans="2:2" x14ac:dyDescent="0.25">
      <c r="B251"/>
    </row>
    <row r="252" spans="2:2" x14ac:dyDescent="0.25">
      <c r="B252"/>
    </row>
    <row r="253" spans="2:2" x14ac:dyDescent="0.25">
      <c r="B253"/>
    </row>
    <row r="254" spans="2:2" x14ac:dyDescent="0.25">
      <c r="B254"/>
    </row>
    <row r="255" spans="2:2" x14ac:dyDescent="0.25">
      <c r="B255"/>
    </row>
    <row r="256" spans="2:2" x14ac:dyDescent="0.25">
      <c r="B256"/>
    </row>
    <row r="257" spans="2:2" x14ac:dyDescent="0.25">
      <c r="B257"/>
    </row>
    <row r="258" spans="2:2" x14ac:dyDescent="0.25">
      <c r="B258"/>
    </row>
    <row r="259" spans="2:2" x14ac:dyDescent="0.25">
      <c r="B259"/>
    </row>
    <row r="260" spans="2:2" x14ac:dyDescent="0.25">
      <c r="B260"/>
    </row>
    <row r="261" spans="2:2" x14ac:dyDescent="0.25">
      <c r="B261"/>
    </row>
    <row r="262" spans="2:2" x14ac:dyDescent="0.25">
      <c r="B262"/>
    </row>
    <row r="263" spans="2:2" x14ac:dyDescent="0.25">
      <c r="B263"/>
    </row>
    <row r="264" spans="2:2" x14ac:dyDescent="0.25">
      <c r="B264"/>
    </row>
    <row r="265" spans="2:2" x14ac:dyDescent="0.25">
      <c r="B265"/>
    </row>
    <row r="266" spans="2:2" x14ac:dyDescent="0.25">
      <c r="B266"/>
    </row>
    <row r="267" spans="2:2" x14ac:dyDescent="0.25">
      <c r="B267"/>
    </row>
    <row r="268" spans="2:2" x14ac:dyDescent="0.25">
      <c r="B268"/>
    </row>
    <row r="269" spans="2:2" x14ac:dyDescent="0.25">
      <c r="B269"/>
    </row>
    <row r="270" spans="2:2" x14ac:dyDescent="0.25">
      <c r="B270"/>
    </row>
    <row r="271" spans="2:2" x14ac:dyDescent="0.25">
      <c r="B271"/>
    </row>
    <row r="272" spans="2:2" x14ac:dyDescent="0.25">
      <c r="B272"/>
    </row>
    <row r="273" spans="2:2" x14ac:dyDescent="0.25">
      <c r="B273"/>
    </row>
    <row r="274" spans="2:2" x14ac:dyDescent="0.25">
      <c r="B274"/>
    </row>
    <row r="275" spans="2:2" x14ac:dyDescent="0.25">
      <c r="B275"/>
    </row>
    <row r="276" spans="2:2" x14ac:dyDescent="0.25">
      <c r="B276"/>
    </row>
    <row r="277" spans="2:2" x14ac:dyDescent="0.25">
      <c r="B277"/>
    </row>
    <row r="278" spans="2:2" x14ac:dyDescent="0.25">
      <c r="B278"/>
    </row>
    <row r="279" spans="2:2" x14ac:dyDescent="0.25">
      <c r="B279"/>
    </row>
    <row r="280" spans="2:2" x14ac:dyDescent="0.25">
      <c r="B280"/>
    </row>
    <row r="281" spans="2:2" x14ac:dyDescent="0.25">
      <c r="B281"/>
    </row>
    <row r="282" spans="2:2" x14ac:dyDescent="0.25">
      <c r="B282"/>
    </row>
    <row r="283" spans="2:2" x14ac:dyDescent="0.25">
      <c r="B283"/>
    </row>
    <row r="284" spans="2:2" x14ac:dyDescent="0.25">
      <c r="B284"/>
    </row>
    <row r="285" spans="2:2" x14ac:dyDescent="0.25">
      <c r="B285"/>
    </row>
    <row r="286" spans="2:2" x14ac:dyDescent="0.25">
      <c r="B286"/>
    </row>
    <row r="287" spans="2:2" x14ac:dyDescent="0.25">
      <c r="B287"/>
    </row>
    <row r="288" spans="2:2" x14ac:dyDescent="0.25">
      <c r="B288"/>
    </row>
    <row r="289" spans="2:2" x14ac:dyDescent="0.25">
      <c r="B289"/>
    </row>
    <row r="290" spans="2:2" x14ac:dyDescent="0.25">
      <c r="B290"/>
    </row>
    <row r="291" spans="2:2" x14ac:dyDescent="0.25">
      <c r="B291"/>
    </row>
    <row r="292" spans="2:2" x14ac:dyDescent="0.25">
      <c r="B292"/>
    </row>
    <row r="293" spans="2:2" x14ac:dyDescent="0.25">
      <c r="B293"/>
    </row>
    <row r="294" spans="2:2" x14ac:dyDescent="0.25">
      <c r="B294"/>
    </row>
    <row r="295" spans="2:2" x14ac:dyDescent="0.25">
      <c r="B295"/>
    </row>
    <row r="296" spans="2:2" x14ac:dyDescent="0.25">
      <c r="B296"/>
    </row>
    <row r="297" spans="2:2" x14ac:dyDescent="0.25">
      <c r="B297"/>
    </row>
    <row r="298" spans="2:2" x14ac:dyDescent="0.25">
      <c r="B298"/>
    </row>
    <row r="299" spans="2:2" x14ac:dyDescent="0.25">
      <c r="B299"/>
    </row>
    <row r="300" spans="2:2" x14ac:dyDescent="0.25">
      <c r="B300"/>
    </row>
    <row r="301" spans="2:2" x14ac:dyDescent="0.25">
      <c r="B301"/>
    </row>
    <row r="302" spans="2:2" x14ac:dyDescent="0.25">
      <c r="B302"/>
    </row>
    <row r="303" spans="2:2" x14ac:dyDescent="0.25">
      <c r="B303"/>
    </row>
    <row r="304" spans="2:2" x14ac:dyDescent="0.25">
      <c r="B304"/>
    </row>
    <row r="305" spans="2:2" x14ac:dyDescent="0.25">
      <c r="B305"/>
    </row>
    <row r="306" spans="2:2" x14ac:dyDescent="0.25">
      <c r="B306"/>
    </row>
    <row r="307" spans="2:2" x14ac:dyDescent="0.25">
      <c r="B307"/>
    </row>
    <row r="308" spans="2:2" x14ac:dyDescent="0.25">
      <c r="B308"/>
    </row>
    <row r="309" spans="2:2" x14ac:dyDescent="0.25">
      <c r="B309"/>
    </row>
    <row r="310" spans="2:2" x14ac:dyDescent="0.25">
      <c r="B310"/>
    </row>
    <row r="311" spans="2:2" x14ac:dyDescent="0.25">
      <c r="B311"/>
    </row>
    <row r="312" spans="2:2" x14ac:dyDescent="0.25">
      <c r="B312"/>
    </row>
    <row r="313" spans="2:2" x14ac:dyDescent="0.25">
      <c r="B313"/>
    </row>
    <row r="314" spans="2:2" x14ac:dyDescent="0.25">
      <c r="B314"/>
    </row>
    <row r="315" spans="2:2" x14ac:dyDescent="0.25">
      <c r="B315"/>
    </row>
    <row r="316" spans="2:2" x14ac:dyDescent="0.25">
      <c r="B316"/>
    </row>
    <row r="317" spans="2:2" x14ac:dyDescent="0.25">
      <c r="B317"/>
    </row>
    <row r="318" spans="2:2" x14ac:dyDescent="0.25">
      <c r="B318"/>
    </row>
    <row r="319" spans="2:2" x14ac:dyDescent="0.25">
      <c r="B319"/>
    </row>
    <row r="320" spans="2:2" x14ac:dyDescent="0.25">
      <c r="B320"/>
    </row>
    <row r="321" spans="2:2" x14ac:dyDescent="0.25">
      <c r="B321"/>
    </row>
    <row r="322" spans="2:2" x14ac:dyDescent="0.25">
      <c r="B322"/>
    </row>
    <row r="323" spans="2:2" x14ac:dyDescent="0.25">
      <c r="B323"/>
    </row>
    <row r="324" spans="2:2" x14ac:dyDescent="0.25">
      <c r="B324"/>
    </row>
    <row r="325" spans="2:2" x14ac:dyDescent="0.25">
      <c r="B325"/>
    </row>
    <row r="326" spans="2:2" x14ac:dyDescent="0.25">
      <c r="B326"/>
    </row>
    <row r="327" spans="2:2" x14ac:dyDescent="0.25">
      <c r="B327"/>
    </row>
    <row r="328" spans="2:2" x14ac:dyDescent="0.25">
      <c r="B328"/>
    </row>
    <row r="329" spans="2:2" x14ac:dyDescent="0.25">
      <c r="B329"/>
    </row>
    <row r="330" spans="2:2" x14ac:dyDescent="0.25">
      <c r="B330"/>
    </row>
    <row r="331" spans="2:2" x14ac:dyDescent="0.25">
      <c r="B331"/>
    </row>
    <row r="332" spans="2:2" x14ac:dyDescent="0.25">
      <c r="B332"/>
    </row>
    <row r="333" spans="2:2" x14ac:dyDescent="0.25">
      <c r="B333"/>
    </row>
    <row r="334" spans="2:2" x14ac:dyDescent="0.25">
      <c r="B334"/>
    </row>
    <row r="335" spans="2:2" x14ac:dyDescent="0.25">
      <c r="B335"/>
    </row>
    <row r="336" spans="2:2" x14ac:dyDescent="0.25">
      <c r="B336"/>
    </row>
    <row r="337" spans="2:2" x14ac:dyDescent="0.25">
      <c r="B337"/>
    </row>
    <row r="338" spans="2:2" x14ac:dyDescent="0.25">
      <c r="B338"/>
    </row>
    <row r="339" spans="2:2" x14ac:dyDescent="0.25">
      <c r="B339"/>
    </row>
    <row r="340" spans="2:2" x14ac:dyDescent="0.25">
      <c r="B340"/>
    </row>
    <row r="341" spans="2:2" x14ac:dyDescent="0.25">
      <c r="B341"/>
    </row>
    <row r="342" spans="2:2" x14ac:dyDescent="0.25">
      <c r="B342"/>
    </row>
    <row r="343" spans="2:2" x14ac:dyDescent="0.25">
      <c r="B343"/>
    </row>
    <row r="344" spans="2:2" x14ac:dyDescent="0.25">
      <c r="B344"/>
    </row>
    <row r="345" spans="2:2" x14ac:dyDescent="0.25">
      <c r="B345"/>
    </row>
    <row r="346" spans="2:2" x14ac:dyDescent="0.25">
      <c r="B346"/>
    </row>
    <row r="347" spans="2:2" x14ac:dyDescent="0.25">
      <c r="B347"/>
    </row>
    <row r="348" spans="2:2" x14ac:dyDescent="0.25">
      <c r="B348"/>
    </row>
    <row r="349" spans="2:2" x14ac:dyDescent="0.25">
      <c r="B349"/>
    </row>
    <row r="350" spans="2:2" x14ac:dyDescent="0.25">
      <c r="B350"/>
    </row>
    <row r="351" spans="2:2" x14ac:dyDescent="0.25">
      <c r="B351"/>
    </row>
    <row r="352" spans="2:2" x14ac:dyDescent="0.25">
      <c r="B352"/>
    </row>
    <row r="353" spans="2:2" x14ac:dyDescent="0.25">
      <c r="B353"/>
    </row>
    <row r="354" spans="2:2" x14ac:dyDescent="0.25">
      <c r="B354"/>
    </row>
    <row r="355" spans="2:2" x14ac:dyDescent="0.25">
      <c r="B355"/>
    </row>
    <row r="356" spans="2:2" x14ac:dyDescent="0.25">
      <c r="B356"/>
    </row>
    <row r="357" spans="2:2" x14ac:dyDescent="0.25">
      <c r="B357"/>
    </row>
    <row r="358" spans="2:2" x14ac:dyDescent="0.25">
      <c r="B358"/>
    </row>
    <row r="359" spans="2:2" x14ac:dyDescent="0.25">
      <c r="B359"/>
    </row>
    <row r="360" spans="2:2" x14ac:dyDescent="0.25">
      <c r="B360"/>
    </row>
    <row r="361" spans="2:2" x14ac:dyDescent="0.25">
      <c r="B361"/>
    </row>
    <row r="362" spans="2:2" x14ac:dyDescent="0.25">
      <c r="B362"/>
    </row>
    <row r="363" spans="2:2" x14ac:dyDescent="0.25">
      <c r="B363"/>
    </row>
    <row r="364" spans="2:2" x14ac:dyDescent="0.25">
      <c r="B364"/>
    </row>
    <row r="365" spans="2:2" x14ac:dyDescent="0.25">
      <c r="B365"/>
    </row>
    <row r="366" spans="2:2" x14ac:dyDescent="0.25">
      <c r="B366"/>
    </row>
    <row r="367" spans="2:2" x14ac:dyDescent="0.25">
      <c r="B367"/>
    </row>
    <row r="368" spans="2:2" x14ac:dyDescent="0.25">
      <c r="B368"/>
    </row>
    <row r="369" spans="2:2" x14ac:dyDescent="0.25">
      <c r="B369"/>
    </row>
    <row r="370" spans="2:2" x14ac:dyDescent="0.25">
      <c r="B370"/>
    </row>
    <row r="371" spans="2:2" x14ac:dyDescent="0.25">
      <c r="B371"/>
    </row>
    <row r="372" spans="2:2" x14ac:dyDescent="0.25">
      <c r="B372"/>
    </row>
    <row r="373" spans="2:2" x14ac:dyDescent="0.25">
      <c r="B373"/>
    </row>
    <row r="374" spans="2:2" x14ac:dyDescent="0.25">
      <c r="B374"/>
    </row>
    <row r="375" spans="2:2" x14ac:dyDescent="0.25">
      <c r="B375"/>
    </row>
    <row r="376" spans="2:2" x14ac:dyDescent="0.25">
      <c r="B376"/>
    </row>
    <row r="377" spans="2:2" x14ac:dyDescent="0.25">
      <c r="B377"/>
    </row>
    <row r="378" spans="2:2" x14ac:dyDescent="0.25">
      <c r="B378"/>
    </row>
    <row r="379" spans="2:2" x14ac:dyDescent="0.25">
      <c r="B379"/>
    </row>
    <row r="380" spans="2:2" x14ac:dyDescent="0.25">
      <c r="B380"/>
    </row>
    <row r="381" spans="2:2" x14ac:dyDescent="0.25">
      <c r="B381"/>
    </row>
    <row r="382" spans="2:2" x14ac:dyDescent="0.25">
      <c r="B382"/>
    </row>
    <row r="383" spans="2:2" x14ac:dyDescent="0.25">
      <c r="B383"/>
    </row>
    <row r="384" spans="2:2" x14ac:dyDescent="0.25">
      <c r="B384"/>
    </row>
    <row r="385" spans="2:2" x14ac:dyDescent="0.25">
      <c r="B385"/>
    </row>
    <row r="386" spans="2:2" x14ac:dyDescent="0.25">
      <c r="B386"/>
    </row>
    <row r="387" spans="2:2" x14ac:dyDescent="0.25">
      <c r="B387"/>
    </row>
    <row r="388" spans="2:2" x14ac:dyDescent="0.25">
      <c r="B388"/>
    </row>
    <row r="389" spans="2:2" x14ac:dyDescent="0.25">
      <c r="B389"/>
    </row>
    <row r="390" spans="2:2" x14ac:dyDescent="0.25">
      <c r="B390"/>
    </row>
    <row r="391" spans="2:2" x14ac:dyDescent="0.25">
      <c r="B391"/>
    </row>
    <row r="392" spans="2:2" x14ac:dyDescent="0.25">
      <c r="B392"/>
    </row>
    <row r="393" spans="2:2" x14ac:dyDescent="0.25">
      <c r="B393"/>
    </row>
    <row r="394" spans="2:2" x14ac:dyDescent="0.25">
      <c r="B394"/>
    </row>
    <row r="395" spans="2:2" x14ac:dyDescent="0.25">
      <c r="B395"/>
    </row>
    <row r="396" spans="2:2" x14ac:dyDescent="0.25">
      <c r="B396"/>
    </row>
    <row r="397" spans="2:2" x14ac:dyDescent="0.25">
      <c r="B397"/>
    </row>
    <row r="398" spans="2:2" x14ac:dyDescent="0.25">
      <c r="B398"/>
    </row>
    <row r="399" spans="2:2" x14ac:dyDescent="0.25">
      <c r="B399"/>
    </row>
    <row r="400" spans="2:2" x14ac:dyDescent="0.25">
      <c r="B400"/>
    </row>
    <row r="401" spans="2:2" x14ac:dyDescent="0.25">
      <c r="B401"/>
    </row>
    <row r="402" spans="2:2" x14ac:dyDescent="0.25">
      <c r="B402"/>
    </row>
    <row r="403" spans="2:2" x14ac:dyDescent="0.25">
      <c r="B403"/>
    </row>
    <row r="404" spans="2:2" x14ac:dyDescent="0.25">
      <c r="B404"/>
    </row>
    <row r="405" spans="2:2" x14ac:dyDescent="0.25">
      <c r="B405"/>
    </row>
    <row r="406" spans="2:2" x14ac:dyDescent="0.25">
      <c r="B406"/>
    </row>
    <row r="407" spans="2:2" x14ac:dyDescent="0.25">
      <c r="B407"/>
    </row>
    <row r="408" spans="2:2" x14ac:dyDescent="0.25">
      <c r="B408"/>
    </row>
    <row r="409" spans="2:2" x14ac:dyDescent="0.25">
      <c r="B409"/>
    </row>
    <row r="410" spans="2:2" x14ac:dyDescent="0.25">
      <c r="B410"/>
    </row>
    <row r="411" spans="2:2" x14ac:dyDescent="0.25">
      <c r="B411"/>
    </row>
    <row r="412" spans="2:2" x14ac:dyDescent="0.25">
      <c r="B412"/>
    </row>
    <row r="413" spans="2:2" x14ac:dyDescent="0.25">
      <c r="B413"/>
    </row>
    <row r="414" spans="2:2" x14ac:dyDescent="0.25">
      <c r="B414"/>
    </row>
    <row r="415" spans="2:2" x14ac:dyDescent="0.25">
      <c r="B415"/>
    </row>
    <row r="416" spans="2:2" x14ac:dyDescent="0.25">
      <c r="B416"/>
    </row>
    <row r="417" spans="2:2" x14ac:dyDescent="0.25">
      <c r="B417"/>
    </row>
    <row r="418" spans="2:2" x14ac:dyDescent="0.25">
      <c r="B418"/>
    </row>
    <row r="419" spans="2:2" x14ac:dyDescent="0.25">
      <c r="B419"/>
    </row>
    <row r="420" spans="2:2" x14ac:dyDescent="0.25">
      <c r="B420"/>
    </row>
    <row r="421" spans="2:2" x14ac:dyDescent="0.25">
      <c r="B421"/>
    </row>
    <row r="422" spans="2:2" x14ac:dyDescent="0.25">
      <c r="B422"/>
    </row>
    <row r="423" spans="2:2" x14ac:dyDescent="0.25">
      <c r="B423"/>
    </row>
    <row r="424" spans="2:2" x14ac:dyDescent="0.25">
      <c r="B424"/>
    </row>
    <row r="425" spans="2:2" x14ac:dyDescent="0.25">
      <c r="B425"/>
    </row>
    <row r="426" spans="2:2" x14ac:dyDescent="0.25">
      <c r="B426"/>
    </row>
    <row r="427" spans="2:2" x14ac:dyDescent="0.25">
      <c r="B427"/>
    </row>
    <row r="428" spans="2:2" x14ac:dyDescent="0.25">
      <c r="B428"/>
    </row>
    <row r="429" spans="2:2" x14ac:dyDescent="0.25">
      <c r="B429"/>
    </row>
    <row r="430" spans="2:2" x14ac:dyDescent="0.25">
      <c r="B430"/>
    </row>
    <row r="431" spans="2:2" x14ac:dyDescent="0.25">
      <c r="B431"/>
    </row>
    <row r="432" spans="2:2" x14ac:dyDescent="0.25">
      <c r="B432"/>
    </row>
    <row r="433" spans="2:2" x14ac:dyDescent="0.25">
      <c r="B433"/>
    </row>
    <row r="434" spans="2:2" x14ac:dyDescent="0.25">
      <c r="B434"/>
    </row>
    <row r="435" spans="2:2" x14ac:dyDescent="0.25">
      <c r="B435"/>
    </row>
    <row r="436" spans="2:2" x14ac:dyDescent="0.25">
      <c r="B436"/>
    </row>
    <row r="437" spans="2:2" x14ac:dyDescent="0.25">
      <c r="B437"/>
    </row>
    <row r="438" spans="2:2" x14ac:dyDescent="0.25">
      <c r="B438"/>
    </row>
    <row r="439" spans="2:2" x14ac:dyDescent="0.25">
      <c r="B439"/>
    </row>
    <row r="440" spans="2:2" x14ac:dyDescent="0.25">
      <c r="B440"/>
    </row>
    <row r="441" spans="2:2" x14ac:dyDescent="0.25">
      <c r="B441"/>
    </row>
    <row r="442" spans="2:2" x14ac:dyDescent="0.25">
      <c r="B442"/>
    </row>
    <row r="443" spans="2:2" x14ac:dyDescent="0.25">
      <c r="B443"/>
    </row>
    <row r="444" spans="2:2" x14ac:dyDescent="0.25">
      <c r="B444"/>
    </row>
    <row r="445" spans="2:2" x14ac:dyDescent="0.25">
      <c r="B445"/>
    </row>
    <row r="446" spans="2:2" x14ac:dyDescent="0.25">
      <c r="B446"/>
    </row>
    <row r="447" spans="2:2" x14ac:dyDescent="0.25">
      <c r="B447"/>
    </row>
    <row r="448" spans="2:2" x14ac:dyDescent="0.25">
      <c r="B448"/>
    </row>
    <row r="449" spans="2:2" x14ac:dyDescent="0.25">
      <c r="B449"/>
    </row>
    <row r="450" spans="2:2" x14ac:dyDescent="0.25">
      <c r="B450"/>
    </row>
    <row r="451" spans="2:2" x14ac:dyDescent="0.25">
      <c r="B451"/>
    </row>
    <row r="452" spans="2:2" x14ac:dyDescent="0.25">
      <c r="B452"/>
    </row>
    <row r="453" spans="2:2" x14ac:dyDescent="0.25">
      <c r="B453"/>
    </row>
    <row r="454" spans="2:2" x14ac:dyDescent="0.25">
      <c r="B454"/>
    </row>
    <row r="455" spans="2:2" x14ac:dyDescent="0.25">
      <c r="B455"/>
    </row>
    <row r="456" spans="2:2" x14ac:dyDescent="0.25">
      <c r="B456"/>
    </row>
    <row r="457" spans="2:2" x14ac:dyDescent="0.25">
      <c r="B457"/>
    </row>
    <row r="458" spans="2:2" x14ac:dyDescent="0.25">
      <c r="B458"/>
    </row>
    <row r="459" spans="2:2" x14ac:dyDescent="0.25">
      <c r="B459"/>
    </row>
    <row r="460" spans="2:2" x14ac:dyDescent="0.25">
      <c r="B460"/>
    </row>
    <row r="461" spans="2:2" x14ac:dyDescent="0.25">
      <c r="B461"/>
    </row>
    <row r="462" spans="2:2" x14ac:dyDescent="0.25">
      <c r="B462"/>
    </row>
    <row r="463" spans="2:2" x14ac:dyDescent="0.25">
      <c r="B463"/>
    </row>
    <row r="464" spans="2:2" x14ac:dyDescent="0.25">
      <c r="B464"/>
    </row>
    <row r="465" spans="2:2" x14ac:dyDescent="0.25">
      <c r="B465"/>
    </row>
    <row r="466" spans="2:2" x14ac:dyDescent="0.25">
      <c r="B466"/>
    </row>
    <row r="467" spans="2:2" x14ac:dyDescent="0.25">
      <c r="B467"/>
    </row>
    <row r="468" spans="2:2" x14ac:dyDescent="0.25">
      <c r="B468"/>
    </row>
    <row r="469" spans="2:2" x14ac:dyDescent="0.25">
      <c r="B469"/>
    </row>
    <row r="470" spans="2:2" x14ac:dyDescent="0.25">
      <c r="B470"/>
    </row>
    <row r="471" spans="2:2" x14ac:dyDescent="0.25">
      <c r="B471"/>
    </row>
    <row r="472" spans="2:2" x14ac:dyDescent="0.25">
      <c r="B472"/>
    </row>
    <row r="473" spans="2:2" x14ac:dyDescent="0.25">
      <c r="B473"/>
    </row>
    <row r="474" spans="2:2" x14ac:dyDescent="0.25">
      <c r="B474"/>
    </row>
    <row r="475" spans="2:2" x14ac:dyDescent="0.25">
      <c r="B475"/>
    </row>
    <row r="476" spans="2:2" x14ac:dyDescent="0.25">
      <c r="B476"/>
    </row>
    <row r="477" spans="2:2" x14ac:dyDescent="0.25">
      <c r="B477"/>
    </row>
    <row r="478" spans="2:2" x14ac:dyDescent="0.25">
      <c r="B478"/>
    </row>
    <row r="479" spans="2:2" x14ac:dyDescent="0.25">
      <c r="B479"/>
    </row>
    <row r="480" spans="2:2" x14ac:dyDescent="0.25">
      <c r="B480"/>
    </row>
    <row r="481" spans="2:2" x14ac:dyDescent="0.25">
      <c r="B481"/>
    </row>
    <row r="482" spans="2:2" x14ac:dyDescent="0.25">
      <c r="B482"/>
    </row>
    <row r="483" spans="2:2" x14ac:dyDescent="0.25">
      <c r="B483"/>
    </row>
    <row r="484" spans="2:2" x14ac:dyDescent="0.25">
      <c r="B484"/>
    </row>
    <row r="485" spans="2:2" x14ac:dyDescent="0.25">
      <c r="B485"/>
    </row>
    <row r="486" spans="2:2" x14ac:dyDescent="0.25">
      <c r="B486"/>
    </row>
    <row r="487" spans="2:2" x14ac:dyDescent="0.25">
      <c r="B487"/>
    </row>
    <row r="488" spans="2:2" x14ac:dyDescent="0.25">
      <c r="B488"/>
    </row>
    <row r="489" spans="2:2" x14ac:dyDescent="0.25">
      <c r="B489"/>
    </row>
    <row r="490" spans="2:2" x14ac:dyDescent="0.25">
      <c r="B490"/>
    </row>
    <row r="491" spans="2:2" x14ac:dyDescent="0.25">
      <c r="B491"/>
    </row>
    <row r="492" spans="2:2" x14ac:dyDescent="0.25">
      <c r="B492"/>
    </row>
    <row r="493" spans="2:2" x14ac:dyDescent="0.25">
      <c r="B493"/>
    </row>
    <row r="494" spans="2:2" x14ac:dyDescent="0.25">
      <c r="B494"/>
    </row>
    <row r="495" spans="2:2" x14ac:dyDescent="0.25">
      <c r="B495"/>
    </row>
    <row r="496" spans="2:2" x14ac:dyDescent="0.25">
      <c r="B496"/>
    </row>
    <row r="497" spans="2:2" x14ac:dyDescent="0.25">
      <c r="B497"/>
    </row>
    <row r="498" spans="2:2" x14ac:dyDescent="0.25">
      <c r="B498"/>
    </row>
    <row r="499" spans="2:2" x14ac:dyDescent="0.25">
      <c r="B499"/>
    </row>
    <row r="500" spans="2:2" x14ac:dyDescent="0.25">
      <c r="B500"/>
    </row>
    <row r="501" spans="2:2" x14ac:dyDescent="0.25">
      <c r="B501"/>
    </row>
    <row r="502" spans="2:2" x14ac:dyDescent="0.25">
      <c r="B502"/>
    </row>
    <row r="503" spans="2:2" x14ac:dyDescent="0.25">
      <c r="B503"/>
    </row>
    <row r="504" spans="2:2" x14ac:dyDescent="0.25">
      <c r="B504"/>
    </row>
    <row r="505" spans="2:2" x14ac:dyDescent="0.25">
      <c r="B505"/>
    </row>
    <row r="506" spans="2:2" x14ac:dyDescent="0.25">
      <c r="B506"/>
    </row>
    <row r="507" spans="2:2" x14ac:dyDescent="0.25">
      <c r="B507"/>
    </row>
    <row r="508" spans="2:2" x14ac:dyDescent="0.25">
      <c r="B508"/>
    </row>
    <row r="509" spans="2:2" x14ac:dyDescent="0.25">
      <c r="B509"/>
    </row>
    <row r="510" spans="2:2" x14ac:dyDescent="0.25">
      <c r="B510"/>
    </row>
    <row r="511" spans="2:2" x14ac:dyDescent="0.25">
      <c r="B511"/>
    </row>
    <row r="512" spans="2:2" x14ac:dyDescent="0.25">
      <c r="B512"/>
    </row>
    <row r="513" spans="2:2" x14ac:dyDescent="0.25">
      <c r="B513"/>
    </row>
    <row r="514" spans="2:2" x14ac:dyDescent="0.25">
      <c r="B514"/>
    </row>
    <row r="515" spans="2:2" x14ac:dyDescent="0.25">
      <c r="B515"/>
    </row>
    <row r="516" spans="2:2" x14ac:dyDescent="0.25">
      <c r="B516"/>
    </row>
    <row r="517" spans="2:2" x14ac:dyDescent="0.25">
      <c r="B517"/>
    </row>
    <row r="518" spans="2:2" x14ac:dyDescent="0.25">
      <c r="B518"/>
    </row>
    <row r="519" spans="2:2" x14ac:dyDescent="0.25">
      <c r="B519"/>
    </row>
    <row r="520" spans="2:2" x14ac:dyDescent="0.25">
      <c r="B520"/>
    </row>
    <row r="521" spans="2:2" x14ac:dyDescent="0.25">
      <c r="B521"/>
    </row>
    <row r="522" spans="2:2" x14ac:dyDescent="0.25">
      <c r="B522"/>
    </row>
    <row r="523" spans="2:2" x14ac:dyDescent="0.25">
      <c r="B523"/>
    </row>
    <row r="524" spans="2:2" x14ac:dyDescent="0.25">
      <c r="B524"/>
    </row>
    <row r="525" spans="2:2" x14ac:dyDescent="0.25">
      <c r="B525"/>
    </row>
    <row r="526" spans="2:2" x14ac:dyDescent="0.25">
      <c r="B526"/>
    </row>
    <row r="527" spans="2:2" x14ac:dyDescent="0.25">
      <c r="B527"/>
    </row>
    <row r="528" spans="2:2" x14ac:dyDescent="0.25">
      <c r="B528"/>
    </row>
    <row r="529" spans="2:2" x14ac:dyDescent="0.25">
      <c r="B529"/>
    </row>
    <row r="530" spans="2:2" x14ac:dyDescent="0.25">
      <c r="B530"/>
    </row>
    <row r="531" spans="2:2" x14ac:dyDescent="0.25">
      <c r="B531"/>
    </row>
    <row r="532" spans="2:2" x14ac:dyDescent="0.25">
      <c r="B532"/>
    </row>
    <row r="533" spans="2:2" x14ac:dyDescent="0.25">
      <c r="B533"/>
    </row>
    <row r="534" spans="2:2" x14ac:dyDescent="0.25">
      <c r="B534"/>
    </row>
    <row r="535" spans="2:2" x14ac:dyDescent="0.25">
      <c r="B535"/>
    </row>
    <row r="536" spans="2:2" x14ac:dyDescent="0.25">
      <c r="B536"/>
    </row>
    <row r="537" spans="2:2" x14ac:dyDescent="0.25">
      <c r="B537"/>
    </row>
    <row r="538" spans="2:2" x14ac:dyDescent="0.25">
      <c r="B538"/>
    </row>
    <row r="539" spans="2:2" x14ac:dyDescent="0.25">
      <c r="B539"/>
    </row>
    <row r="540" spans="2:2" x14ac:dyDescent="0.25">
      <c r="B540"/>
    </row>
    <row r="541" spans="2:2" x14ac:dyDescent="0.25">
      <c r="B541"/>
    </row>
    <row r="542" spans="2:2" x14ac:dyDescent="0.25">
      <c r="B542"/>
    </row>
    <row r="543" spans="2:2" x14ac:dyDescent="0.25">
      <c r="B543"/>
    </row>
    <row r="544" spans="2:2" x14ac:dyDescent="0.25">
      <c r="B544"/>
    </row>
    <row r="545" spans="2:2" x14ac:dyDescent="0.25">
      <c r="B545"/>
    </row>
    <row r="546" spans="2:2" x14ac:dyDescent="0.25">
      <c r="B546"/>
    </row>
    <row r="547" spans="2:2" x14ac:dyDescent="0.25">
      <c r="B547"/>
    </row>
    <row r="548" spans="2:2" x14ac:dyDescent="0.25">
      <c r="B548"/>
    </row>
    <row r="549" spans="2:2" x14ac:dyDescent="0.25">
      <c r="B549"/>
    </row>
    <row r="550" spans="2:2" x14ac:dyDescent="0.25">
      <c r="B550"/>
    </row>
    <row r="551" spans="2:2" x14ac:dyDescent="0.25">
      <c r="B551"/>
    </row>
    <row r="552" spans="2:2" x14ac:dyDescent="0.25">
      <c r="B552"/>
    </row>
    <row r="553" spans="2:2" x14ac:dyDescent="0.25">
      <c r="B553"/>
    </row>
    <row r="554" spans="2:2" x14ac:dyDescent="0.25">
      <c r="B554"/>
    </row>
    <row r="555" spans="2:2" x14ac:dyDescent="0.25">
      <c r="B555"/>
    </row>
    <row r="556" spans="2:2" x14ac:dyDescent="0.25">
      <c r="B556"/>
    </row>
    <row r="557" spans="2:2" x14ac:dyDescent="0.25">
      <c r="B557"/>
    </row>
    <row r="558" spans="2:2" x14ac:dyDescent="0.25">
      <c r="B558"/>
    </row>
    <row r="559" spans="2:2" x14ac:dyDescent="0.25">
      <c r="B559"/>
    </row>
    <row r="560" spans="2:2" x14ac:dyDescent="0.25">
      <c r="B560"/>
    </row>
    <row r="561" spans="2:2" x14ac:dyDescent="0.25">
      <c r="B561"/>
    </row>
    <row r="562" spans="2:2" x14ac:dyDescent="0.25">
      <c r="B562"/>
    </row>
    <row r="563" spans="2:2" x14ac:dyDescent="0.25">
      <c r="B563"/>
    </row>
    <row r="564" spans="2:2" x14ac:dyDescent="0.25">
      <c r="B564"/>
    </row>
    <row r="565" spans="2:2" x14ac:dyDescent="0.25">
      <c r="B565"/>
    </row>
    <row r="566" spans="2:2" x14ac:dyDescent="0.25">
      <c r="B566"/>
    </row>
    <row r="567" spans="2:2" x14ac:dyDescent="0.25">
      <c r="B567"/>
    </row>
    <row r="568" spans="2:2" x14ac:dyDescent="0.25">
      <c r="B568"/>
    </row>
    <row r="569" spans="2:2" x14ac:dyDescent="0.25">
      <c r="B569"/>
    </row>
    <row r="570" spans="2:2" x14ac:dyDescent="0.25">
      <c r="B570"/>
    </row>
    <row r="571" spans="2:2" x14ac:dyDescent="0.25">
      <c r="B571"/>
    </row>
    <row r="572" spans="2:2" x14ac:dyDescent="0.25">
      <c r="B572"/>
    </row>
    <row r="573" spans="2:2" x14ac:dyDescent="0.25">
      <c r="B573"/>
    </row>
    <row r="574" spans="2:2" x14ac:dyDescent="0.25">
      <c r="B574"/>
    </row>
    <row r="575" spans="2:2" x14ac:dyDescent="0.25">
      <c r="B575"/>
    </row>
    <row r="576" spans="2:2" x14ac:dyDescent="0.25">
      <c r="B576"/>
    </row>
    <row r="577" spans="2:2" x14ac:dyDescent="0.25">
      <c r="B577"/>
    </row>
    <row r="578" spans="2:2" x14ac:dyDescent="0.25">
      <c r="B578"/>
    </row>
    <row r="579" spans="2:2" x14ac:dyDescent="0.25">
      <c r="B579"/>
    </row>
    <row r="580" spans="2:2" x14ac:dyDescent="0.25">
      <c r="B580"/>
    </row>
    <row r="581" spans="2:2" x14ac:dyDescent="0.25">
      <c r="B581"/>
    </row>
    <row r="582" spans="2:2" x14ac:dyDescent="0.25">
      <c r="B582"/>
    </row>
    <row r="583" spans="2:2" x14ac:dyDescent="0.25">
      <c r="B583"/>
    </row>
    <row r="584" spans="2:2" x14ac:dyDescent="0.25">
      <c r="B584"/>
    </row>
    <row r="585" spans="2:2" x14ac:dyDescent="0.25">
      <c r="B585"/>
    </row>
    <row r="586" spans="2:2" x14ac:dyDescent="0.25">
      <c r="B586"/>
    </row>
    <row r="587" spans="2:2" x14ac:dyDescent="0.25">
      <c r="B587"/>
    </row>
    <row r="588" spans="2:2" x14ac:dyDescent="0.25">
      <c r="B588"/>
    </row>
    <row r="589" spans="2:2" x14ac:dyDescent="0.25">
      <c r="B589"/>
    </row>
    <row r="590" spans="2:2" x14ac:dyDescent="0.25">
      <c r="B590"/>
    </row>
    <row r="591" spans="2:2" x14ac:dyDescent="0.25">
      <c r="B591"/>
    </row>
    <row r="592" spans="2:2" x14ac:dyDescent="0.25">
      <c r="B592"/>
    </row>
    <row r="593" spans="2:2" x14ac:dyDescent="0.25">
      <c r="B593"/>
    </row>
    <row r="594" spans="2:2" x14ac:dyDescent="0.25">
      <c r="B594"/>
    </row>
    <row r="595" spans="2:2" x14ac:dyDescent="0.25">
      <c r="B595"/>
    </row>
    <row r="596" spans="2:2" x14ac:dyDescent="0.25">
      <c r="B596"/>
    </row>
    <row r="597" spans="2:2" x14ac:dyDescent="0.25">
      <c r="B597"/>
    </row>
    <row r="598" spans="2:2" x14ac:dyDescent="0.25">
      <c r="B598"/>
    </row>
    <row r="599" spans="2:2" x14ac:dyDescent="0.25">
      <c r="B599"/>
    </row>
    <row r="600" spans="2:2" x14ac:dyDescent="0.25">
      <c r="B600"/>
    </row>
    <row r="601" spans="2:2" x14ac:dyDescent="0.25">
      <c r="B601"/>
    </row>
    <row r="602" spans="2:2" x14ac:dyDescent="0.25">
      <c r="B602"/>
    </row>
    <row r="603" spans="2:2" x14ac:dyDescent="0.25">
      <c r="B603"/>
    </row>
    <row r="604" spans="2:2" x14ac:dyDescent="0.25">
      <c r="B604"/>
    </row>
    <row r="605" spans="2:2" x14ac:dyDescent="0.25">
      <c r="B605"/>
    </row>
    <row r="606" spans="2:2" x14ac:dyDescent="0.25">
      <c r="B606"/>
    </row>
    <row r="607" spans="2:2" x14ac:dyDescent="0.25">
      <c r="B607"/>
    </row>
    <row r="608" spans="2:2" x14ac:dyDescent="0.25">
      <c r="B608"/>
    </row>
    <row r="609" spans="2:2" x14ac:dyDescent="0.25">
      <c r="B609"/>
    </row>
    <row r="610" spans="2:2" x14ac:dyDescent="0.25">
      <c r="B610"/>
    </row>
    <row r="611" spans="2:2" x14ac:dyDescent="0.25">
      <c r="B611"/>
    </row>
    <row r="612" spans="2:2" x14ac:dyDescent="0.25">
      <c r="B612"/>
    </row>
    <row r="613" spans="2:2" x14ac:dyDescent="0.25">
      <c r="B613"/>
    </row>
    <row r="614" spans="2:2" x14ac:dyDescent="0.25">
      <c r="B614"/>
    </row>
    <row r="615" spans="2:2" x14ac:dyDescent="0.25">
      <c r="B615"/>
    </row>
    <row r="616" spans="2:2" x14ac:dyDescent="0.25">
      <c r="B616"/>
    </row>
    <row r="617" spans="2:2" x14ac:dyDescent="0.25">
      <c r="B617"/>
    </row>
    <row r="618" spans="2:2" x14ac:dyDescent="0.25">
      <c r="B618"/>
    </row>
    <row r="619" spans="2:2" x14ac:dyDescent="0.25">
      <c r="B619"/>
    </row>
    <row r="620" spans="2:2" x14ac:dyDescent="0.25">
      <c r="B620"/>
    </row>
    <row r="621" spans="2:2" x14ac:dyDescent="0.25">
      <c r="B621"/>
    </row>
    <row r="622" spans="2:2" x14ac:dyDescent="0.25">
      <c r="B622"/>
    </row>
    <row r="623" spans="2:2" x14ac:dyDescent="0.25">
      <c r="B623"/>
    </row>
    <row r="624" spans="2:2" x14ac:dyDescent="0.25">
      <c r="B624"/>
    </row>
    <row r="625" spans="2:2" x14ac:dyDescent="0.25">
      <c r="B625"/>
    </row>
    <row r="626" spans="2:2" x14ac:dyDescent="0.25">
      <c r="B626"/>
    </row>
    <row r="627" spans="2:2" x14ac:dyDescent="0.25">
      <c r="B627"/>
    </row>
    <row r="628" spans="2:2" x14ac:dyDescent="0.25">
      <c r="B628"/>
    </row>
    <row r="629" spans="2:2" x14ac:dyDescent="0.25">
      <c r="B629"/>
    </row>
    <row r="630" spans="2:2" x14ac:dyDescent="0.25">
      <c r="B630"/>
    </row>
    <row r="631" spans="2:2" x14ac:dyDescent="0.25">
      <c r="B631"/>
    </row>
    <row r="632" spans="2:2" x14ac:dyDescent="0.25">
      <c r="B632"/>
    </row>
    <row r="633" spans="2:2" x14ac:dyDescent="0.25">
      <c r="B633"/>
    </row>
    <row r="634" spans="2:2" x14ac:dyDescent="0.25">
      <c r="B634"/>
    </row>
    <row r="635" spans="2:2" x14ac:dyDescent="0.25">
      <c r="B635"/>
    </row>
    <row r="636" spans="2:2" x14ac:dyDescent="0.25">
      <c r="B636"/>
    </row>
    <row r="637" spans="2:2" x14ac:dyDescent="0.25">
      <c r="B637"/>
    </row>
    <row r="638" spans="2:2" x14ac:dyDescent="0.25">
      <c r="B638"/>
    </row>
    <row r="639" spans="2:2" x14ac:dyDescent="0.25">
      <c r="B639"/>
    </row>
    <row r="640" spans="2:2" x14ac:dyDescent="0.25">
      <c r="B640"/>
    </row>
    <row r="641" spans="2:2" x14ac:dyDescent="0.25">
      <c r="B641"/>
    </row>
    <row r="642" spans="2:2" x14ac:dyDescent="0.25">
      <c r="B642"/>
    </row>
    <row r="643" spans="2:2" x14ac:dyDescent="0.25">
      <c r="B643"/>
    </row>
    <row r="644" spans="2:2" x14ac:dyDescent="0.25">
      <c r="B644"/>
    </row>
    <row r="645" spans="2:2" x14ac:dyDescent="0.25">
      <c r="B645"/>
    </row>
    <row r="646" spans="2:2" x14ac:dyDescent="0.25">
      <c r="B646"/>
    </row>
    <row r="647" spans="2:2" x14ac:dyDescent="0.25">
      <c r="B647"/>
    </row>
    <row r="648" spans="2:2" x14ac:dyDescent="0.25">
      <c r="B648"/>
    </row>
    <row r="649" spans="2:2" x14ac:dyDescent="0.25">
      <c r="B649"/>
    </row>
    <row r="650" spans="2:2" x14ac:dyDescent="0.25">
      <c r="B650"/>
    </row>
    <row r="651" spans="2:2" x14ac:dyDescent="0.25">
      <c r="B651"/>
    </row>
    <row r="652" spans="2:2" x14ac:dyDescent="0.25">
      <c r="B652"/>
    </row>
    <row r="653" spans="2:2" x14ac:dyDescent="0.25">
      <c r="B653"/>
    </row>
    <row r="654" spans="2:2" x14ac:dyDescent="0.25">
      <c r="B654"/>
    </row>
    <row r="655" spans="2:2" x14ac:dyDescent="0.25">
      <c r="B655"/>
    </row>
    <row r="656" spans="2:2" x14ac:dyDescent="0.25">
      <c r="B656"/>
    </row>
    <row r="657" spans="2:2" x14ac:dyDescent="0.25">
      <c r="B657"/>
    </row>
    <row r="658" spans="2:2" x14ac:dyDescent="0.25">
      <c r="B658"/>
    </row>
    <row r="659" spans="2:2" x14ac:dyDescent="0.25">
      <c r="B659"/>
    </row>
    <row r="660" spans="2:2" x14ac:dyDescent="0.25">
      <c r="B660"/>
    </row>
    <row r="661" spans="2:2" x14ac:dyDescent="0.25">
      <c r="B661"/>
    </row>
    <row r="662" spans="2:2" x14ac:dyDescent="0.25">
      <c r="B662"/>
    </row>
    <row r="663" spans="2:2" x14ac:dyDescent="0.25">
      <c r="B663"/>
    </row>
    <row r="664" spans="2:2" x14ac:dyDescent="0.25">
      <c r="B664"/>
    </row>
    <row r="665" spans="2:2" x14ac:dyDescent="0.25">
      <c r="B665"/>
    </row>
    <row r="666" spans="2:2" x14ac:dyDescent="0.25">
      <c r="B666"/>
    </row>
    <row r="667" spans="2:2" x14ac:dyDescent="0.25">
      <c r="B667"/>
    </row>
    <row r="668" spans="2:2" x14ac:dyDescent="0.25">
      <c r="B668"/>
    </row>
    <row r="669" spans="2:2" x14ac:dyDescent="0.25">
      <c r="B669"/>
    </row>
    <row r="670" spans="2:2" x14ac:dyDescent="0.25">
      <c r="B670"/>
    </row>
    <row r="671" spans="2:2" x14ac:dyDescent="0.25">
      <c r="B671"/>
    </row>
    <row r="672" spans="2:2" x14ac:dyDescent="0.25">
      <c r="B672"/>
    </row>
    <row r="673" spans="2:2" x14ac:dyDescent="0.25">
      <c r="B673"/>
    </row>
    <row r="674" spans="2:2" x14ac:dyDescent="0.25">
      <c r="B674"/>
    </row>
    <row r="675" spans="2:2" x14ac:dyDescent="0.25">
      <c r="B675"/>
    </row>
    <row r="676" spans="2:2" x14ac:dyDescent="0.25">
      <c r="B676"/>
    </row>
    <row r="677" spans="2:2" x14ac:dyDescent="0.25">
      <c r="B677"/>
    </row>
    <row r="678" spans="2:2" x14ac:dyDescent="0.25">
      <c r="B678"/>
    </row>
    <row r="679" spans="2:2" x14ac:dyDescent="0.25">
      <c r="B679"/>
    </row>
    <row r="680" spans="2:2" x14ac:dyDescent="0.25">
      <c r="B680"/>
    </row>
    <row r="681" spans="2:2" x14ac:dyDescent="0.25">
      <c r="B681"/>
    </row>
    <row r="682" spans="2:2" x14ac:dyDescent="0.25">
      <c r="B682"/>
    </row>
    <row r="683" spans="2:2" x14ac:dyDescent="0.25">
      <c r="B683"/>
    </row>
    <row r="684" spans="2:2" x14ac:dyDescent="0.25">
      <c r="B684"/>
    </row>
    <row r="685" spans="2:2" x14ac:dyDescent="0.25">
      <c r="B685"/>
    </row>
    <row r="686" spans="2:2" x14ac:dyDescent="0.25">
      <c r="B686"/>
    </row>
    <row r="687" spans="2:2" x14ac:dyDescent="0.25">
      <c r="B687"/>
    </row>
    <row r="688" spans="2:2" x14ac:dyDescent="0.25">
      <c r="B688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693" spans="2:2" x14ac:dyDescent="0.25">
      <c r="B693"/>
    </row>
    <row r="694" spans="2:2" x14ac:dyDescent="0.25">
      <c r="B694"/>
    </row>
    <row r="695" spans="2:2" x14ac:dyDescent="0.25">
      <c r="B695"/>
    </row>
    <row r="696" spans="2:2" x14ac:dyDescent="0.25">
      <c r="B696"/>
    </row>
    <row r="697" spans="2:2" x14ac:dyDescent="0.25">
      <c r="B697"/>
    </row>
    <row r="698" spans="2:2" x14ac:dyDescent="0.25">
      <c r="B698"/>
    </row>
    <row r="699" spans="2:2" x14ac:dyDescent="0.25">
      <c r="B699"/>
    </row>
    <row r="700" spans="2:2" x14ac:dyDescent="0.25">
      <c r="B700"/>
    </row>
    <row r="701" spans="2:2" x14ac:dyDescent="0.25">
      <c r="B701"/>
    </row>
    <row r="702" spans="2:2" x14ac:dyDescent="0.25">
      <c r="B702"/>
    </row>
    <row r="703" spans="2:2" x14ac:dyDescent="0.25">
      <c r="B703"/>
    </row>
    <row r="704" spans="2:2" x14ac:dyDescent="0.25">
      <c r="B704"/>
    </row>
    <row r="705" spans="2:2" x14ac:dyDescent="0.25">
      <c r="B705"/>
    </row>
    <row r="706" spans="2:2" x14ac:dyDescent="0.25">
      <c r="B706"/>
    </row>
    <row r="707" spans="2:2" x14ac:dyDescent="0.25">
      <c r="B707"/>
    </row>
    <row r="708" spans="2:2" x14ac:dyDescent="0.25">
      <c r="B708"/>
    </row>
    <row r="709" spans="2:2" x14ac:dyDescent="0.25">
      <c r="B709"/>
    </row>
    <row r="710" spans="2:2" x14ac:dyDescent="0.25">
      <c r="B710"/>
    </row>
    <row r="711" spans="2:2" x14ac:dyDescent="0.25">
      <c r="B711"/>
    </row>
    <row r="712" spans="2:2" x14ac:dyDescent="0.25">
      <c r="B712"/>
    </row>
    <row r="713" spans="2:2" x14ac:dyDescent="0.25">
      <c r="B713"/>
    </row>
    <row r="714" spans="2:2" x14ac:dyDescent="0.25">
      <c r="B714"/>
    </row>
    <row r="715" spans="2:2" x14ac:dyDescent="0.25">
      <c r="B715"/>
    </row>
    <row r="716" spans="2:2" x14ac:dyDescent="0.25">
      <c r="B716"/>
    </row>
    <row r="717" spans="2:2" x14ac:dyDescent="0.25">
      <c r="B717"/>
    </row>
    <row r="718" spans="2:2" x14ac:dyDescent="0.25">
      <c r="B718"/>
    </row>
    <row r="719" spans="2:2" x14ac:dyDescent="0.25">
      <c r="B719"/>
    </row>
    <row r="720" spans="2:2" x14ac:dyDescent="0.25">
      <c r="B720"/>
    </row>
    <row r="721" spans="2:2" x14ac:dyDescent="0.25">
      <c r="B721"/>
    </row>
    <row r="722" spans="2:2" x14ac:dyDescent="0.25">
      <c r="B722"/>
    </row>
    <row r="723" spans="2:2" x14ac:dyDescent="0.25">
      <c r="B723"/>
    </row>
    <row r="724" spans="2:2" x14ac:dyDescent="0.25">
      <c r="B724"/>
    </row>
    <row r="725" spans="2:2" x14ac:dyDescent="0.25">
      <c r="B725"/>
    </row>
    <row r="726" spans="2:2" x14ac:dyDescent="0.25">
      <c r="B726"/>
    </row>
    <row r="727" spans="2:2" x14ac:dyDescent="0.25">
      <c r="B727"/>
    </row>
    <row r="728" spans="2:2" x14ac:dyDescent="0.25">
      <c r="B728"/>
    </row>
    <row r="729" spans="2:2" x14ac:dyDescent="0.25">
      <c r="B729"/>
    </row>
    <row r="730" spans="2:2" x14ac:dyDescent="0.25">
      <c r="B730"/>
    </row>
    <row r="731" spans="2:2" x14ac:dyDescent="0.25">
      <c r="B731"/>
    </row>
    <row r="732" spans="2:2" x14ac:dyDescent="0.25">
      <c r="B732"/>
    </row>
    <row r="733" spans="2:2" x14ac:dyDescent="0.25">
      <c r="B733"/>
    </row>
    <row r="734" spans="2:2" x14ac:dyDescent="0.25">
      <c r="B734"/>
    </row>
    <row r="735" spans="2:2" x14ac:dyDescent="0.25">
      <c r="B735"/>
    </row>
    <row r="736" spans="2:2" x14ac:dyDescent="0.25">
      <c r="B736"/>
    </row>
    <row r="737" spans="2:2" x14ac:dyDescent="0.25">
      <c r="B737"/>
    </row>
    <row r="738" spans="2:2" x14ac:dyDescent="0.25">
      <c r="B738"/>
    </row>
    <row r="739" spans="2:2" x14ac:dyDescent="0.25">
      <c r="B739"/>
    </row>
  </sheetData>
  <mergeCells count="8">
    <mergeCell ref="B31:C31"/>
    <mergeCell ref="B14:C14"/>
    <mergeCell ref="B16:C16"/>
    <mergeCell ref="B7:C7"/>
    <mergeCell ref="B8:C8"/>
    <mergeCell ref="B10:C10"/>
    <mergeCell ref="B11:C11"/>
    <mergeCell ref="B12:C12"/>
  </mergeCells>
  <pageMargins left="0.7" right="0.7" top="0.75" bottom="0.75" header="0.3" footer="0.3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9"/>
  <sheetViews>
    <sheetView zoomScale="85" zoomScaleNormal="85" zoomScaleSheetLayoutView="70" workbookViewId="0">
      <selection activeCell="B10" sqref="B10"/>
    </sheetView>
  </sheetViews>
  <sheetFormatPr baseColWidth="10" defaultRowHeight="15" x14ac:dyDescent="0.25"/>
  <cols>
    <col min="1" max="1" width="13.5703125" style="15" customWidth="1"/>
    <col min="2" max="2" width="19.5703125" style="15" bestFit="1" customWidth="1"/>
    <col min="3" max="3" width="12" style="1" customWidth="1"/>
    <col min="4" max="4" width="13" style="1" customWidth="1"/>
    <col min="5" max="5" width="11.7109375" style="1" customWidth="1"/>
    <col min="6" max="6" width="27.140625" style="14" bestFit="1" customWidth="1"/>
    <col min="7" max="7" width="12.85546875" style="14" bestFit="1" customWidth="1"/>
    <col min="8" max="8" width="64" style="14" bestFit="1" customWidth="1"/>
    <col min="9" max="9" width="15.28515625" style="14" customWidth="1"/>
    <col min="10" max="10" width="17.85546875" style="14" customWidth="1"/>
    <col min="11" max="11" width="9.85546875" style="14" customWidth="1"/>
    <col min="12" max="12" width="24.42578125" style="1" customWidth="1"/>
    <col min="13" max="13" width="12.42578125" style="1" customWidth="1"/>
    <col min="14" max="14" width="29.85546875" style="1" customWidth="1"/>
    <col min="15" max="16384" width="11.42578125" style="1"/>
  </cols>
  <sheetData>
    <row r="1" spans="1:14" s="2" customFormat="1" x14ac:dyDescent="0.25">
      <c r="A1" s="17" t="s">
        <v>0</v>
      </c>
      <c r="B1" s="18" t="s">
        <v>1</v>
      </c>
      <c r="C1" s="19" t="s">
        <v>11</v>
      </c>
      <c r="D1" s="19" t="s">
        <v>6</v>
      </c>
      <c r="E1" s="19" t="s">
        <v>5</v>
      </c>
      <c r="F1" s="20" t="s">
        <v>35</v>
      </c>
      <c r="G1" s="20" t="s">
        <v>2</v>
      </c>
      <c r="H1" s="20" t="s">
        <v>8</v>
      </c>
      <c r="I1" s="20" t="s">
        <v>9</v>
      </c>
      <c r="J1" s="20" t="s">
        <v>33</v>
      </c>
      <c r="K1" s="20" t="s">
        <v>12</v>
      </c>
      <c r="L1" s="19" t="s">
        <v>19</v>
      </c>
      <c r="M1" s="19" t="s">
        <v>10</v>
      </c>
      <c r="N1" s="21" t="s">
        <v>18</v>
      </c>
    </row>
    <row r="2" spans="1:14" x14ac:dyDescent="0.25">
      <c r="A2" s="58" t="s">
        <v>39</v>
      </c>
      <c r="B2" s="60" t="s">
        <v>41</v>
      </c>
      <c r="C2" s="61" t="s">
        <v>11</v>
      </c>
      <c r="F2" s="14" t="str">
        <f>Tableau2[[#This Row],[ARMOIRE]]&amp;"-"&amp;Tableau2[[#This Row],[Normal]]&amp;Tableau2[[#This Row],[Secouru]]&amp;Tableau2[[#This Row],[Ondulé]]</f>
        <v>TGBT-Normal</v>
      </c>
      <c r="G2" s="59" t="s">
        <v>42</v>
      </c>
      <c r="H2" s="59" t="s">
        <v>43</v>
      </c>
      <c r="I2" s="59" t="s">
        <v>40</v>
      </c>
      <c r="J2" s="14">
        <v>2.25</v>
      </c>
      <c r="K2" s="14" t="s">
        <v>16</v>
      </c>
      <c r="L2" s="1">
        <f>Tableau2[[#This Row],[PUISSANCE]]*VLOOKUP(Tableau2[[#This Row],[Unité]],'BD Conversation Puissance'!A:B,2,FALSE)</f>
        <v>2250</v>
      </c>
      <c r="M2" s="1">
        <f>VLOOKUP(Tableau2[[#This Row],[Categorie]],PDG!B:C,2,)</f>
        <v>0.8</v>
      </c>
      <c r="N2" s="16">
        <f>Tableau2[[#This Row],[PUISSANCE en W]]*Tableau2[[#This Row],[Facteur]]</f>
        <v>1800</v>
      </c>
    </row>
    <row r="3" spans="1:14" x14ac:dyDescent="0.25">
      <c r="A3" s="58" t="s">
        <v>44</v>
      </c>
      <c r="B3" s="60" t="s">
        <v>41</v>
      </c>
      <c r="C3" s="61" t="s">
        <v>11</v>
      </c>
      <c r="F3" s="14" t="str">
        <f>Tableau2[[#This Row],[ARMOIRE]]&amp;"-"&amp;Tableau2[[#This Row],[Normal]]&amp;Tableau2[[#This Row],[Secouru]]&amp;Tableau2[[#This Row],[Ondulé]]</f>
        <v>TGBT-Normal</v>
      </c>
      <c r="G3" s="59" t="s">
        <v>42</v>
      </c>
      <c r="H3" s="59" t="s">
        <v>46</v>
      </c>
      <c r="I3" s="59" t="s">
        <v>45</v>
      </c>
      <c r="J3" s="14">
        <v>800</v>
      </c>
      <c r="K3" s="14" t="s">
        <v>14</v>
      </c>
      <c r="L3" s="1">
        <f>Tableau2[[#This Row],[PUISSANCE]]*VLOOKUP(Tableau2[[#This Row],[Unité]],'BD Conversation Puissance'!A:B,2,FALSE)</f>
        <v>800</v>
      </c>
      <c r="M3" s="1">
        <f>VLOOKUP(Tableau2[[#This Row],[Categorie]],PDG!B:C,2,)</f>
        <v>0.6</v>
      </c>
      <c r="N3" s="16">
        <f>Tableau2[[#This Row],[PUISSANCE en W]]*Tableau2[[#This Row],[Facteur]]</f>
        <v>480</v>
      </c>
    </row>
    <row r="4" spans="1:14" x14ac:dyDescent="0.25">
      <c r="A4" s="58" t="s">
        <v>47</v>
      </c>
      <c r="B4" s="60" t="s">
        <v>41</v>
      </c>
      <c r="C4" s="61" t="s">
        <v>11</v>
      </c>
      <c r="F4" s="14" t="str">
        <f>Tableau2[[#This Row],[ARMOIRE]]&amp;"-"&amp;Tableau2[[#This Row],[Normal]]&amp;Tableau2[[#This Row],[Secouru]]&amp;Tableau2[[#This Row],[Ondulé]]</f>
        <v>TGBT-Normal</v>
      </c>
      <c r="G4" s="59" t="s">
        <v>42</v>
      </c>
      <c r="H4" s="59" t="s">
        <v>48</v>
      </c>
      <c r="I4" s="59" t="s">
        <v>45</v>
      </c>
      <c r="J4" s="14">
        <v>400</v>
      </c>
      <c r="K4" s="14" t="s">
        <v>14</v>
      </c>
      <c r="L4" s="1">
        <f>Tableau2[[#This Row],[PUISSANCE]]*VLOOKUP(Tableau2[[#This Row],[Unité]],'BD Conversation Puissance'!A:B,2,FALSE)</f>
        <v>400</v>
      </c>
      <c r="M4" s="1">
        <f>VLOOKUP(Tableau2[[#This Row],[Categorie]],PDG!B:C,2,)</f>
        <v>0.6</v>
      </c>
      <c r="N4" s="16">
        <f>Tableau2[[#This Row],[PUISSANCE en W]]*Tableau2[[#This Row],[Facteur]]</f>
        <v>240</v>
      </c>
    </row>
    <row r="5" spans="1:14" x14ac:dyDescent="0.25">
      <c r="A5" s="58" t="s">
        <v>49</v>
      </c>
      <c r="B5" s="60" t="s">
        <v>41</v>
      </c>
      <c r="C5" s="61" t="s">
        <v>11</v>
      </c>
      <c r="F5" s="14" t="str">
        <f>Tableau2[[#This Row],[ARMOIRE]]&amp;"-"&amp;Tableau2[[#This Row],[Normal]]&amp;Tableau2[[#This Row],[Secouru]]&amp;Tableau2[[#This Row],[Ondulé]]</f>
        <v>TGBT-Normal</v>
      </c>
      <c r="G5" s="59" t="s">
        <v>42</v>
      </c>
      <c r="H5" s="59" t="s">
        <v>50</v>
      </c>
      <c r="I5" s="59" t="s">
        <v>40</v>
      </c>
      <c r="J5" s="14">
        <v>2.2000000000000002</v>
      </c>
      <c r="K5" s="14" t="s">
        <v>16</v>
      </c>
      <c r="L5" s="1">
        <f>Tableau2[[#This Row],[PUISSANCE]]*VLOOKUP(Tableau2[[#This Row],[Unité]],'BD Conversation Puissance'!A:B,2,FALSE)</f>
        <v>2200</v>
      </c>
      <c r="M5" s="1">
        <f>VLOOKUP(Tableau2[[#This Row],[Categorie]],PDG!B:C,2,)</f>
        <v>0.8</v>
      </c>
      <c r="N5" s="16">
        <f>Tableau2[[#This Row],[PUISSANCE en W]]*Tableau2[[#This Row],[Facteur]]</f>
        <v>1760</v>
      </c>
    </row>
    <row r="6" spans="1:14" x14ac:dyDescent="0.25">
      <c r="A6" s="58" t="s">
        <v>51</v>
      </c>
      <c r="B6" s="60" t="s">
        <v>41</v>
      </c>
      <c r="C6" s="61" t="s">
        <v>11</v>
      </c>
      <c r="F6" s="14" t="str">
        <f>Tableau2[[#This Row],[ARMOIRE]]&amp;"-"&amp;Tableau2[[#This Row],[Normal]]&amp;Tableau2[[#This Row],[Secouru]]&amp;Tableau2[[#This Row],[Ondulé]]</f>
        <v>TGBT-Normal</v>
      </c>
      <c r="G6" s="59" t="s">
        <v>42</v>
      </c>
      <c r="H6" s="59" t="s">
        <v>53</v>
      </c>
      <c r="I6" s="59" t="s">
        <v>52</v>
      </c>
      <c r="J6" s="14">
        <v>100</v>
      </c>
      <c r="K6" s="14" t="s">
        <v>14</v>
      </c>
      <c r="L6" s="1">
        <f>Tableau2[[#This Row],[PUISSANCE]]*VLOOKUP(Tableau2[[#This Row],[Unité]],'BD Conversation Puissance'!A:B,2,FALSE)</f>
        <v>100</v>
      </c>
      <c r="M6" s="1">
        <f>VLOOKUP(Tableau2[[#This Row],[Categorie]],PDG!B:C,2,)</f>
        <v>1</v>
      </c>
      <c r="N6" s="16">
        <f>Tableau2[[#This Row],[PUISSANCE en W]]*Tableau2[[#This Row],[Facteur]]</f>
        <v>100</v>
      </c>
    </row>
    <row r="7" spans="1:14" x14ac:dyDescent="0.25">
      <c r="A7" s="58" t="s">
        <v>54</v>
      </c>
      <c r="B7" s="60" t="s">
        <v>67</v>
      </c>
      <c r="C7" s="61" t="s">
        <v>11</v>
      </c>
      <c r="F7" s="14" t="str">
        <f>Tableau2[[#This Row],[ARMOIRE]]&amp;"-"&amp;Tableau2[[#This Row],[Normal]]&amp;Tableau2[[#This Row],[Secouru]]&amp;Tableau2[[#This Row],[Ondulé]]</f>
        <v>TD1-Normal</v>
      </c>
      <c r="G7" s="59" t="s">
        <v>42</v>
      </c>
      <c r="H7" s="59" t="s">
        <v>55</v>
      </c>
      <c r="I7" s="59" t="s">
        <v>52</v>
      </c>
      <c r="J7" s="14">
        <v>0.5</v>
      </c>
      <c r="K7" s="14" t="s">
        <v>16</v>
      </c>
      <c r="L7" s="1">
        <f>Tableau2[[#This Row],[PUISSANCE]]*VLOOKUP(Tableau2[[#This Row],[Unité]],'BD Conversation Puissance'!A:B,2,FALSE)</f>
        <v>500</v>
      </c>
      <c r="M7" s="1">
        <f>VLOOKUP(Tableau2[[#This Row],[Categorie]],PDG!B:C,2,)</f>
        <v>1</v>
      </c>
      <c r="N7" s="16">
        <f>Tableau2[[#This Row],[PUISSANCE en W]]*Tableau2[[#This Row],[Facteur]]</f>
        <v>500</v>
      </c>
    </row>
    <row r="8" spans="1:14" x14ac:dyDescent="0.25">
      <c r="A8" s="58" t="s">
        <v>56</v>
      </c>
      <c r="B8" s="60" t="s">
        <v>68</v>
      </c>
      <c r="C8" s="61" t="s">
        <v>11</v>
      </c>
      <c r="F8" s="14" t="str">
        <f>Tableau2[[#This Row],[ARMOIRE]]&amp;"-"&amp;Tableau2[[#This Row],[Normal]]&amp;Tableau2[[#This Row],[Secouru]]&amp;Tableau2[[#This Row],[Ondulé]]</f>
        <v>TD2-Normal</v>
      </c>
      <c r="G8" s="59" t="s">
        <v>57</v>
      </c>
      <c r="H8" s="59" t="s">
        <v>58</v>
      </c>
      <c r="I8" s="59" t="s">
        <v>52</v>
      </c>
      <c r="J8" s="14">
        <v>5.6</v>
      </c>
      <c r="K8" s="14" t="s">
        <v>16</v>
      </c>
      <c r="L8" s="1">
        <f>Tableau2[[#This Row],[PUISSANCE]]*VLOOKUP(Tableau2[[#This Row],[Unité]],'BD Conversation Puissance'!A:B,2,FALSE)</f>
        <v>5600</v>
      </c>
      <c r="M8" s="1">
        <f>VLOOKUP(Tableau2[[#This Row],[Categorie]],PDG!B:C,2,)</f>
        <v>1</v>
      </c>
      <c r="N8" s="16">
        <f>Tableau2[[#This Row],[PUISSANCE en W]]*Tableau2[[#This Row],[Facteur]]</f>
        <v>5600</v>
      </c>
    </row>
    <row r="9" spans="1:14" x14ac:dyDescent="0.25">
      <c r="A9" s="58" t="s">
        <v>59</v>
      </c>
      <c r="B9" s="60" t="s">
        <v>67</v>
      </c>
      <c r="C9" s="61" t="s">
        <v>11</v>
      </c>
      <c r="F9" s="14" t="str">
        <f>Tableau2[[#This Row],[ARMOIRE]]&amp;"-"&amp;Tableau2[[#This Row],[Normal]]&amp;Tableau2[[#This Row],[Secouru]]&amp;Tableau2[[#This Row],[Ondulé]]</f>
        <v>TD1-Normal</v>
      </c>
      <c r="G9" s="59" t="s">
        <v>60</v>
      </c>
      <c r="H9" s="59" t="s">
        <v>61</v>
      </c>
      <c r="I9" s="59" t="s">
        <v>52</v>
      </c>
      <c r="J9" s="14">
        <v>3000</v>
      </c>
      <c r="K9" s="14" t="s">
        <v>14</v>
      </c>
      <c r="L9" s="1">
        <f>Tableau2[[#This Row],[PUISSANCE]]*VLOOKUP(Tableau2[[#This Row],[Unité]],'BD Conversation Puissance'!A:B,2,FALSE)</f>
        <v>3000</v>
      </c>
      <c r="M9" s="1">
        <f>VLOOKUP(Tableau2[[#This Row],[Categorie]],PDG!B:C,2,)</f>
        <v>1</v>
      </c>
      <c r="N9" s="16">
        <f>Tableau2[[#This Row],[PUISSANCE en W]]*Tableau2[[#This Row],[Facteur]]</f>
        <v>3000</v>
      </c>
    </row>
  </sheetData>
  <sortState ref="A2:N9">
    <sortCondition ref="I8"/>
  </sortState>
  <pageMargins left="0.70866141732283472" right="0.70866141732283472" top="0.74803149606299213" bottom="0.74803149606299213" header="0.31496062992125984" footer="0.31496062992125984"/>
  <pageSetup paperSize="9" scale="46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7"/>
  <sheetViews>
    <sheetView tabSelected="1" zoomScale="70" zoomScaleNormal="70" workbookViewId="0">
      <selection activeCell="E12" sqref="E12"/>
    </sheetView>
  </sheetViews>
  <sheetFormatPr baseColWidth="10" defaultRowHeight="15" x14ac:dyDescent="0.25"/>
  <cols>
    <col min="1" max="2" width="32.140625" style="22" customWidth="1"/>
    <col min="3" max="3" width="35.140625" style="22" customWidth="1"/>
    <col min="4" max="4" width="24.140625" style="22" customWidth="1"/>
    <col min="5" max="5" width="35.5703125" style="22" customWidth="1"/>
    <col min="6" max="6" width="14.85546875" style="22" customWidth="1"/>
    <col min="7" max="7" width="20.5703125" style="23" customWidth="1"/>
    <col min="8" max="9" width="32.140625" style="23" customWidth="1"/>
    <col min="10" max="10" width="21.28515625" style="25" customWidth="1"/>
    <col min="11" max="16384" width="11.42578125" style="24"/>
  </cols>
  <sheetData>
    <row r="1" spans="1:10" ht="71.25" customHeight="1" x14ac:dyDescent="0.25">
      <c r="A1" s="26" t="s">
        <v>29</v>
      </c>
      <c r="B1" s="26" t="s">
        <v>11</v>
      </c>
      <c r="C1" s="27" t="s">
        <v>25</v>
      </c>
      <c r="D1" s="27" t="s">
        <v>20</v>
      </c>
      <c r="E1" s="27" t="s">
        <v>26</v>
      </c>
      <c r="F1" s="27" t="s">
        <v>7</v>
      </c>
      <c r="G1" s="28" t="s">
        <v>31</v>
      </c>
      <c r="H1" s="28" t="s">
        <v>27</v>
      </c>
      <c r="I1" s="29" t="s">
        <v>30</v>
      </c>
      <c r="J1" s="29" t="s">
        <v>32</v>
      </c>
    </row>
    <row r="2" spans="1:10" x14ac:dyDescent="0.25">
      <c r="A2" s="44" t="s">
        <v>37</v>
      </c>
      <c r="B2" s="45"/>
      <c r="C2" s="46"/>
      <c r="D2" s="47"/>
      <c r="E2" s="46"/>
      <c r="F2" s="47"/>
      <c r="G2" s="48"/>
      <c r="H2" s="48"/>
      <c r="I2" s="49"/>
      <c r="J2" s="50"/>
    </row>
    <row r="3" spans="1:10" x14ac:dyDescent="0.25">
      <c r="A3" s="30" t="s">
        <v>65</v>
      </c>
      <c r="B3" s="30" t="s">
        <v>11</v>
      </c>
      <c r="C3" s="31">
        <f>SUMIF('Les départs'!F:F,Tableau3[[#This Row],[Armoires :]],'Les départs'!L:L)</f>
        <v>5750</v>
      </c>
      <c r="D3" s="31">
        <v>1</v>
      </c>
      <c r="E3" s="31">
        <f>SUMIF('Les départs'!F:F,Tableau3[[#This Row],[Armoires :]],'Les départs'!N:N)</f>
        <v>4380</v>
      </c>
      <c r="F3" s="31" t="s">
        <v>4</v>
      </c>
      <c r="G3" s="32">
        <f>Tableau3[[#This Row],[Puissance Armoire en W Avec Coef K]]/'BD Conversation Puissance'!$E$1/230/VLOOKUP(Tableau3[[#This Row],[Alimentation]],'BD Conversation Puissance'!G:H,2,FALSE)</f>
        <v>7.0531400966183577</v>
      </c>
      <c r="H3" s="32">
        <f>Tableau3[[#This Row],[Intensité avec COEF]]*(1+PDG!$C$32)</f>
        <v>9.1690821256038646</v>
      </c>
      <c r="I3" s="33" t="s">
        <v>66</v>
      </c>
      <c r="J3" s="33">
        <f>Tableau3[[#This Row],[Puissance Armoire en W sans Coef K]]/'BD Conversation Puissance'!$E$1/230/VLOOKUP(Tableau3[[#This Row],[Alimentation]],'BD Conversation Puissance'!G:H,2,FALSE)</f>
        <v>9.2592592592592595</v>
      </c>
    </row>
    <row r="4" spans="1:10" x14ac:dyDescent="0.25">
      <c r="A4" s="30" t="s">
        <v>69</v>
      </c>
      <c r="B4" s="30" t="s">
        <v>11</v>
      </c>
      <c r="C4" s="31">
        <f>SUMIF('Les départs'!F:F,Tableau3[[#This Row],[Armoires :]],'Les départs'!L:L)</f>
        <v>3500</v>
      </c>
      <c r="D4" s="31">
        <v>1</v>
      </c>
      <c r="E4" s="31">
        <f>SUMIF('Les départs'!F:F,Tableau3[[#This Row],[Armoires :]],'Les départs'!N:N)</f>
        <v>3500</v>
      </c>
      <c r="F4" s="31" t="s">
        <v>4</v>
      </c>
      <c r="G4" s="32">
        <f>Tableau3[[#This Row],[Puissance Armoire en W Avec Coef K]]/'BD Conversation Puissance'!$E$1/230/VLOOKUP(Tableau3[[#This Row],[Alimentation]],'BD Conversation Puissance'!G:H,2,FALSE)</f>
        <v>5.636070853462158</v>
      </c>
      <c r="H4" s="32">
        <f>Tableau3[[#This Row],[Intensité avec COEF]]*(1+PDG!$C$32)</f>
        <v>7.3268921095008057</v>
      </c>
      <c r="I4" s="33" t="s">
        <v>71</v>
      </c>
      <c r="J4" s="33">
        <f>Tableau3[[#This Row],[Puissance Armoire en W sans Coef K]]/'BD Conversation Puissance'!$E$1/230/VLOOKUP(Tableau3[[#This Row],[Alimentation]],'BD Conversation Puissance'!G:H,2,FALSE)</f>
        <v>5.636070853462158</v>
      </c>
    </row>
    <row r="5" spans="1:10" ht="15.75" customHeight="1" x14ac:dyDescent="0.25">
      <c r="A5" s="30" t="s">
        <v>70</v>
      </c>
      <c r="B5" s="30" t="s">
        <v>11</v>
      </c>
      <c r="C5" s="31">
        <f>SUMIF('Les départs'!F:F,Tableau3[[#This Row],[Armoires :]],'Les départs'!L:L)</f>
        <v>5600</v>
      </c>
      <c r="D5" s="31">
        <v>1</v>
      </c>
      <c r="E5" s="31">
        <f>SUMIF('Les départs'!F:F,Tableau3[[#This Row],[Armoires :]],'Les départs'!N:N)</f>
        <v>5600</v>
      </c>
      <c r="F5" s="31" t="s">
        <v>4</v>
      </c>
      <c r="G5" s="32">
        <f>Tableau3[[#This Row],[Puissance Armoire en W Avec Coef K]]/'BD Conversation Puissance'!$E$1/230/VLOOKUP(Tableau3[[#This Row],[Alimentation]],'BD Conversation Puissance'!G:H,2,FALSE)</f>
        <v>9.0177133655394517</v>
      </c>
      <c r="H5" s="32">
        <f>Tableau3[[#This Row],[Intensité avec COEF]]*(1+PDG!$C$32)</f>
        <v>11.723027375201287</v>
      </c>
      <c r="I5" s="33" t="s">
        <v>72</v>
      </c>
      <c r="J5" s="33">
        <f>Tableau3[[#This Row],[Puissance Armoire en W sans Coef K]]/'BD Conversation Puissance'!$E$1/230/VLOOKUP(Tableau3[[#This Row],[Alimentation]],'BD Conversation Puissance'!G:H,2,FALSE)</f>
        <v>9.0177133655394517</v>
      </c>
    </row>
    <row r="6" spans="1:10" s="35" customFormat="1" x14ac:dyDescent="0.25">
      <c r="A6" s="51" t="s">
        <v>38</v>
      </c>
      <c r="B6" s="52"/>
      <c r="C6" s="53"/>
      <c r="D6" s="54"/>
      <c r="E6" s="53"/>
      <c r="F6" s="54"/>
      <c r="G6" s="55"/>
      <c r="H6" s="55"/>
      <c r="I6" s="56"/>
      <c r="J6" s="57"/>
    </row>
    <row r="7" spans="1:10" x14ac:dyDescent="0.25">
      <c r="A7" s="66" t="s">
        <v>41</v>
      </c>
      <c r="B7" s="66" t="s">
        <v>11</v>
      </c>
      <c r="C7" s="67">
        <f>SUM(C3:C5)</f>
        <v>14850</v>
      </c>
      <c r="D7" s="67">
        <v>1</v>
      </c>
      <c r="E7" s="67">
        <f>SUM(E3:E5)</f>
        <v>13480</v>
      </c>
      <c r="F7" s="31" t="s">
        <v>4</v>
      </c>
      <c r="G7" s="67">
        <f>SUM(G3:G5)</f>
        <v>21.706924315619965</v>
      </c>
      <c r="H7" s="68">
        <f>SUM(H3:H5)</f>
        <v>28.219001610305956</v>
      </c>
      <c r="I7" s="69" t="s">
        <v>66</v>
      </c>
      <c r="J7" s="33">
        <f>Tableau3[[#This Row],[Puissance Armoire en W sans Coef K]]/'BD Conversation Puissance'!$E$1/230/VLOOKUP(Tableau3[[#This Row],[Alimentation]],'BD Conversation Puissance'!G:H,2,FALSE)</f>
        <v>23.913043478260871</v>
      </c>
    </row>
  </sheetData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1B541-FB65-4ED8-B68A-7EB4D3AAF593}">
  <dimension ref="A1:T28"/>
  <sheetViews>
    <sheetView zoomScale="55" zoomScaleNormal="55" workbookViewId="0">
      <selection activeCell="E3" sqref="E3"/>
    </sheetView>
  </sheetViews>
  <sheetFormatPr baseColWidth="10" defaultRowHeight="15" x14ac:dyDescent="0.25"/>
  <cols>
    <col min="4" max="4" width="20.5703125" customWidth="1"/>
    <col min="5" max="5" width="46.140625" customWidth="1"/>
    <col min="12" max="12" width="16.5703125" bestFit="1" customWidth="1"/>
    <col min="13" max="13" width="37.85546875" customWidth="1"/>
    <col min="15" max="15" width="10.7109375" customWidth="1"/>
  </cols>
  <sheetData>
    <row r="1" spans="1:20" x14ac:dyDescent="0.25">
      <c r="A1" s="34"/>
      <c r="B1" s="34"/>
      <c r="C1" s="34"/>
      <c r="G1" s="35"/>
      <c r="O1" s="35"/>
      <c r="T1" s="36"/>
    </row>
    <row r="2" spans="1:20" ht="21" x14ac:dyDescent="0.25">
      <c r="A2" s="34"/>
      <c r="B2" s="34"/>
      <c r="C2" s="34"/>
      <c r="D2" s="37" t="s">
        <v>29</v>
      </c>
      <c r="E2" s="38" t="s">
        <v>41</v>
      </c>
      <c r="G2" s="35"/>
      <c r="O2" s="35"/>
      <c r="T2" s="36"/>
    </row>
    <row r="3" spans="1:20" ht="21" x14ac:dyDescent="0.25">
      <c r="B3" s="39"/>
      <c r="D3" s="37" t="s">
        <v>36</v>
      </c>
      <c r="E3" s="40" t="str">
        <f>VLOOKUP(E2,Resultat!$A:$K,2,FALSE)</f>
        <v>Normal</v>
      </c>
      <c r="G3" s="35"/>
      <c r="O3" s="35"/>
      <c r="T3" s="36"/>
    </row>
    <row r="4" spans="1:20" ht="60" x14ac:dyDescent="0.25">
      <c r="B4" s="39"/>
      <c r="D4" s="41" t="s">
        <v>25</v>
      </c>
      <c r="E4" s="42">
        <f>VLOOKUP(E2,Resultat!$A:$K,3,FALSE)</f>
        <v>14850</v>
      </c>
      <c r="G4" s="35"/>
      <c r="O4" s="35"/>
      <c r="T4" s="36"/>
    </row>
    <row r="5" spans="1:20" ht="30" x14ac:dyDescent="0.25">
      <c r="B5" s="39"/>
      <c r="D5" s="41" t="s">
        <v>20</v>
      </c>
      <c r="E5" s="42">
        <f>VLOOKUP(E2,Resultat!$A:$K,4,FALSE)</f>
        <v>1</v>
      </c>
      <c r="G5" s="35"/>
      <c r="O5" s="35"/>
      <c r="T5" s="36"/>
    </row>
    <row r="6" spans="1:20" ht="60" x14ac:dyDescent="0.25">
      <c r="B6" s="39"/>
      <c r="D6" s="41" t="s">
        <v>26</v>
      </c>
      <c r="E6" s="42">
        <f>VLOOKUP(E2,Resultat!$A:$K,5,FALSE)</f>
        <v>13480</v>
      </c>
      <c r="G6" s="35"/>
      <c r="L6" s="37" t="s">
        <v>29</v>
      </c>
      <c r="M6" s="38" t="s">
        <v>69</v>
      </c>
      <c r="O6" s="35"/>
      <c r="T6" s="36"/>
    </row>
    <row r="7" spans="1:20" ht="30" x14ac:dyDescent="0.25">
      <c r="B7" s="39"/>
      <c r="D7" s="41" t="s">
        <v>7</v>
      </c>
      <c r="E7" s="42" t="str">
        <f>VLOOKUP(E2,Resultat!$A:$K,6,FALSE)</f>
        <v>TETRA</v>
      </c>
      <c r="G7" s="35"/>
      <c r="L7" s="37" t="s">
        <v>36</v>
      </c>
      <c r="M7" s="40" t="str">
        <f>VLOOKUP(M6,Resultat!$A:$K,2,FALSE)</f>
        <v>Normal</v>
      </c>
      <c r="O7" s="35"/>
      <c r="T7" s="36"/>
    </row>
    <row r="8" spans="1:20" ht="45" x14ac:dyDescent="0.25">
      <c r="B8" s="39"/>
      <c r="D8" s="43" t="s">
        <v>31</v>
      </c>
      <c r="E8" s="42">
        <f>VLOOKUP(E2,Resultat!$A:$K,7,FALSE)</f>
        <v>21.706924315619965</v>
      </c>
      <c r="G8" s="35"/>
      <c r="L8" s="41" t="s">
        <v>25</v>
      </c>
      <c r="M8" s="42">
        <f>VLOOKUP(M6,Resultat!$A:$K,3,FALSE)</f>
        <v>3500</v>
      </c>
      <c r="O8" s="35"/>
      <c r="T8" s="36"/>
    </row>
    <row r="9" spans="1:20" ht="30" x14ac:dyDescent="0.25">
      <c r="B9" s="39"/>
      <c r="D9" s="43" t="s">
        <v>27</v>
      </c>
      <c r="E9" s="42">
        <f>VLOOKUP(E2,Resultat!$A:$K,8,FALSE)</f>
        <v>28.219001610305956</v>
      </c>
      <c r="G9" s="35"/>
      <c r="L9" s="41" t="s">
        <v>20</v>
      </c>
      <c r="M9" s="42">
        <f>VLOOKUP(M6,Resultat!$A:$K,4,FALSE)</f>
        <v>1</v>
      </c>
      <c r="O9" s="35"/>
      <c r="T9" s="36"/>
    </row>
    <row r="10" spans="1:20" ht="60" x14ac:dyDescent="0.25">
      <c r="B10" s="39"/>
      <c r="D10" s="43" t="s">
        <v>30</v>
      </c>
      <c r="E10" s="42" t="str">
        <f>VLOOKUP(E2,Resultat!$A:$K,9,FALSE)</f>
        <v>4x40A</v>
      </c>
      <c r="G10" s="35"/>
      <c r="L10" s="41" t="s">
        <v>26</v>
      </c>
      <c r="M10" s="42">
        <f>VLOOKUP(M6,Resultat!$A:$K,5,FALSE)</f>
        <v>3500</v>
      </c>
      <c r="O10" s="35"/>
      <c r="T10" s="36"/>
    </row>
    <row r="11" spans="1:20" ht="21" x14ac:dyDescent="0.25">
      <c r="B11" s="39"/>
      <c r="D11" s="43" t="s">
        <v>32</v>
      </c>
      <c r="E11" s="42">
        <f>VLOOKUP(E2,Resultat!$A:$K,8,FALSE)</f>
        <v>28.219001610305956</v>
      </c>
      <c r="G11" s="35"/>
      <c r="L11" s="41" t="s">
        <v>7</v>
      </c>
      <c r="M11" s="42" t="str">
        <f>VLOOKUP(M6,Resultat!$A:$K,6,FALSE)</f>
        <v>TETRA</v>
      </c>
      <c r="O11" s="35"/>
      <c r="T11" s="36"/>
    </row>
    <row r="12" spans="1:20" ht="30" x14ac:dyDescent="0.25">
      <c r="B12" s="39"/>
      <c r="G12" s="35"/>
      <c r="L12" s="43" t="s">
        <v>31</v>
      </c>
      <c r="M12" s="42">
        <f>VLOOKUP(M6,Resultat!$A:$K,7,FALSE)</f>
        <v>5.636070853462158</v>
      </c>
      <c r="O12" s="35"/>
      <c r="T12" s="36"/>
    </row>
    <row r="13" spans="1:20" ht="45" x14ac:dyDescent="0.25">
      <c r="B13" s="39"/>
      <c r="G13" s="35"/>
      <c r="L13" s="43" t="s">
        <v>27</v>
      </c>
      <c r="M13" s="42">
        <f>VLOOKUP(M6,Resultat!$A:$K,8,FALSE)</f>
        <v>7.3268921095008057</v>
      </c>
      <c r="O13" s="35"/>
      <c r="T13" s="36"/>
    </row>
    <row r="14" spans="1:20" ht="30" x14ac:dyDescent="0.25">
      <c r="B14" s="39"/>
      <c r="G14" s="35"/>
      <c r="L14" s="43" t="s">
        <v>30</v>
      </c>
      <c r="M14" s="42" t="str">
        <f>VLOOKUP(M6,Resultat!$A:$K,9,FALSE)</f>
        <v>4x10A</v>
      </c>
      <c r="O14" s="35"/>
      <c r="T14" s="36"/>
    </row>
    <row r="15" spans="1:20" ht="30" x14ac:dyDescent="0.25">
      <c r="B15" s="39"/>
      <c r="G15" s="35"/>
      <c r="L15" s="43" t="s">
        <v>32</v>
      </c>
      <c r="M15" s="42">
        <f>VLOOKUP(M6,Resultat!$A:$K,8,FALSE)</f>
        <v>7.3268921095008057</v>
      </c>
      <c r="O15" s="35"/>
      <c r="T15" s="36"/>
    </row>
    <row r="16" spans="1:20" x14ac:dyDescent="0.25">
      <c r="B16" s="39"/>
      <c r="G16" s="35"/>
      <c r="O16" s="35"/>
      <c r="T16" s="36"/>
    </row>
    <row r="17" spans="2:20" ht="21" x14ac:dyDescent="0.25">
      <c r="B17" s="39"/>
      <c r="G17" s="35"/>
      <c r="L17" s="37" t="s">
        <v>29</v>
      </c>
      <c r="M17" s="38" t="s">
        <v>70</v>
      </c>
      <c r="O17" s="35"/>
      <c r="T17" s="36"/>
    </row>
    <row r="18" spans="2:20" ht="21" x14ac:dyDescent="0.25">
      <c r="B18" s="39"/>
      <c r="G18" s="35"/>
      <c r="L18" s="37" t="s">
        <v>36</v>
      </c>
      <c r="M18" s="40" t="str">
        <f>VLOOKUP(M17,Resultat!$A:$K,2,FALSE)</f>
        <v>Normal</v>
      </c>
      <c r="O18" s="35"/>
      <c r="T18" s="36"/>
    </row>
    <row r="19" spans="2:20" ht="60" x14ac:dyDescent="0.25">
      <c r="B19" s="39"/>
      <c r="G19" s="35"/>
      <c r="L19" s="41" t="s">
        <v>25</v>
      </c>
      <c r="M19" s="42">
        <f>VLOOKUP(M17,Resultat!$A:$K,3,FALSE)</f>
        <v>5600</v>
      </c>
      <c r="O19" s="35"/>
      <c r="T19" s="36"/>
    </row>
    <row r="20" spans="2:20" ht="30" x14ac:dyDescent="0.25">
      <c r="B20" s="39"/>
      <c r="G20" s="35"/>
      <c r="L20" s="41" t="s">
        <v>20</v>
      </c>
      <c r="M20" s="42">
        <f>VLOOKUP(M17,Resultat!$A:$K,4,FALSE)</f>
        <v>1</v>
      </c>
      <c r="O20" s="35"/>
      <c r="T20" s="36"/>
    </row>
    <row r="21" spans="2:20" ht="45" x14ac:dyDescent="0.25">
      <c r="B21" s="39"/>
      <c r="G21" s="35"/>
      <c r="L21" s="41" t="s">
        <v>26</v>
      </c>
      <c r="M21" s="42">
        <f>VLOOKUP(M17,Resultat!$A:$K,5,FALSE)</f>
        <v>5600</v>
      </c>
      <c r="O21" s="35"/>
      <c r="T21" s="36"/>
    </row>
    <row r="22" spans="2:20" ht="21" x14ac:dyDescent="0.25">
      <c r="B22" s="39"/>
      <c r="G22" s="35"/>
      <c r="L22" s="41" t="s">
        <v>7</v>
      </c>
      <c r="M22" s="42" t="str">
        <f>VLOOKUP(M17,Resultat!$A:$K,6,FALSE)</f>
        <v>TETRA</v>
      </c>
      <c r="O22" s="35"/>
      <c r="T22" s="36"/>
    </row>
    <row r="23" spans="2:20" ht="30" x14ac:dyDescent="0.25">
      <c r="B23" s="39"/>
      <c r="G23" s="35"/>
      <c r="L23" s="43" t="s">
        <v>31</v>
      </c>
      <c r="M23" s="42">
        <f>VLOOKUP(M17,Resultat!$A:$K,7,FALSE)</f>
        <v>9.0177133655394517</v>
      </c>
      <c r="O23" s="35"/>
      <c r="T23" s="36"/>
    </row>
    <row r="24" spans="2:20" ht="45" x14ac:dyDescent="0.25">
      <c r="B24" s="39"/>
      <c r="G24" s="35"/>
      <c r="L24" s="43" t="s">
        <v>27</v>
      </c>
      <c r="M24" s="42">
        <f>VLOOKUP(M17,Resultat!$A:$K,8,FALSE)</f>
        <v>11.723027375201287</v>
      </c>
      <c r="O24" s="35"/>
      <c r="T24" s="36"/>
    </row>
    <row r="25" spans="2:20" ht="30" x14ac:dyDescent="0.25">
      <c r="B25" s="39"/>
      <c r="G25" s="35"/>
      <c r="L25" s="43" t="s">
        <v>30</v>
      </c>
      <c r="M25" s="42" t="str">
        <f>VLOOKUP(M17,Resultat!$A:$K,9,FALSE)</f>
        <v>4x16A</v>
      </c>
      <c r="O25" s="35"/>
      <c r="T25" s="36"/>
    </row>
    <row r="26" spans="2:20" ht="30" x14ac:dyDescent="0.25">
      <c r="B26" s="39"/>
      <c r="G26" s="35"/>
      <c r="L26" s="43" t="s">
        <v>32</v>
      </c>
      <c r="M26" s="42">
        <f>VLOOKUP(M17,Resultat!$A:$K,8,FALSE)</f>
        <v>11.723027375201287</v>
      </c>
      <c r="O26" s="35"/>
      <c r="T26" s="36"/>
    </row>
    <row r="27" spans="2:20" x14ac:dyDescent="0.25">
      <c r="B27" s="39"/>
      <c r="G27" s="35"/>
      <c r="O27" s="35"/>
      <c r="T27" s="36"/>
    </row>
    <row r="28" spans="2:20" x14ac:dyDescent="0.25">
      <c r="B28" s="39"/>
      <c r="G28" s="35"/>
      <c r="O28" s="35"/>
      <c r="T28" s="36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18"/>
  <sheetViews>
    <sheetView workbookViewId="0">
      <selection activeCell="E10" sqref="E10"/>
    </sheetView>
  </sheetViews>
  <sheetFormatPr baseColWidth="10" defaultRowHeight="15" x14ac:dyDescent="0.25"/>
  <cols>
    <col min="1" max="1" width="8.140625" style="1" bestFit="1" customWidth="1"/>
    <col min="2" max="2" width="26.5703125" style="1" bestFit="1" customWidth="1"/>
  </cols>
  <sheetData>
    <row r="1" spans="1:8" x14ac:dyDescent="0.25">
      <c r="A1" s="2" t="s">
        <v>12</v>
      </c>
      <c r="B1" s="2" t="s">
        <v>22</v>
      </c>
      <c r="D1" s="2" t="s">
        <v>21</v>
      </c>
      <c r="E1" s="1">
        <v>0.9</v>
      </c>
    </row>
    <row r="2" spans="1:8" x14ac:dyDescent="0.25">
      <c r="A2" s="1" t="s">
        <v>13</v>
      </c>
      <c r="B2" s="1">
        <f>E1*1000</f>
        <v>900</v>
      </c>
      <c r="G2" s="1" t="s">
        <v>3</v>
      </c>
      <c r="H2">
        <v>1</v>
      </c>
    </row>
    <row r="3" spans="1:8" x14ac:dyDescent="0.25">
      <c r="A3" s="1" t="s">
        <v>14</v>
      </c>
      <c r="B3" s="1">
        <v>1</v>
      </c>
      <c r="G3" t="s">
        <v>4</v>
      </c>
      <c r="H3">
        <v>3</v>
      </c>
    </row>
    <row r="4" spans="1:8" x14ac:dyDescent="0.25">
      <c r="A4" s="1" t="s">
        <v>34</v>
      </c>
      <c r="B4" s="1">
        <f>E1</f>
        <v>0.9</v>
      </c>
    </row>
    <row r="5" spans="1:8" x14ac:dyDescent="0.25">
      <c r="A5" s="1" t="s">
        <v>15</v>
      </c>
      <c r="B5" s="1">
        <f>230*E1</f>
        <v>207</v>
      </c>
    </row>
    <row r="6" spans="1:8" x14ac:dyDescent="0.25">
      <c r="A6" s="1" t="s">
        <v>16</v>
      </c>
      <c r="B6" s="1">
        <v>1000</v>
      </c>
    </row>
    <row r="7" spans="1:8" x14ac:dyDescent="0.25">
      <c r="A7"/>
      <c r="B7"/>
    </row>
    <row r="8" spans="1:8" x14ac:dyDescent="0.25">
      <c r="A8"/>
      <c r="B8"/>
    </row>
    <row r="9" spans="1:8" x14ac:dyDescent="0.25">
      <c r="A9"/>
      <c r="B9"/>
    </row>
    <row r="10" spans="1:8" x14ac:dyDescent="0.25">
      <c r="A10"/>
      <c r="B10"/>
    </row>
    <row r="11" spans="1:8" x14ac:dyDescent="0.25">
      <c r="A11"/>
      <c r="B11"/>
    </row>
    <row r="12" spans="1:8" x14ac:dyDescent="0.25">
      <c r="A12"/>
      <c r="B12"/>
    </row>
    <row r="13" spans="1:8" x14ac:dyDescent="0.25">
      <c r="A13"/>
      <c r="B13"/>
    </row>
    <row r="14" spans="1:8" x14ac:dyDescent="0.25">
      <c r="A14"/>
      <c r="B14"/>
    </row>
    <row r="15" spans="1:8" x14ac:dyDescent="0.25">
      <c r="A15"/>
      <c r="B15"/>
    </row>
    <row r="16" spans="1:8" x14ac:dyDescent="0.25">
      <c r="A16"/>
      <c r="B16"/>
    </row>
    <row r="17" spans="1:3" x14ac:dyDescent="0.25">
      <c r="A17"/>
      <c r="B17"/>
    </row>
    <row r="18" spans="1:3" x14ac:dyDescent="0.25">
      <c r="A18"/>
      <c r="B18"/>
    </row>
    <row r="19" spans="1:3" x14ac:dyDescent="0.25">
      <c r="A19"/>
      <c r="B19"/>
    </row>
    <row r="20" spans="1:3" x14ac:dyDescent="0.25">
      <c r="A20"/>
      <c r="B20"/>
    </row>
    <row r="21" spans="1:3" x14ac:dyDescent="0.25">
      <c r="A21"/>
      <c r="B21"/>
    </row>
    <row r="22" spans="1:3" x14ac:dyDescent="0.25">
      <c r="A22"/>
      <c r="B22"/>
      <c r="C22" s="5"/>
    </row>
    <row r="23" spans="1:3" x14ac:dyDescent="0.25">
      <c r="A23"/>
      <c r="B23"/>
      <c r="C23" s="5"/>
    </row>
    <row r="24" spans="1:3" x14ac:dyDescent="0.25">
      <c r="A24"/>
      <c r="B24"/>
      <c r="C24" s="5"/>
    </row>
    <row r="25" spans="1:3" x14ac:dyDescent="0.25">
      <c r="A25"/>
      <c r="B25"/>
      <c r="C25" s="5"/>
    </row>
    <row r="26" spans="1:3" x14ac:dyDescent="0.25">
      <c r="A26"/>
      <c r="B26"/>
      <c r="C26" s="5"/>
    </row>
    <row r="27" spans="1:3" x14ac:dyDescent="0.25">
      <c r="A27"/>
      <c r="B27"/>
      <c r="C27" s="5"/>
    </row>
    <row r="28" spans="1:3" x14ac:dyDescent="0.25">
      <c r="A28"/>
      <c r="B28"/>
      <c r="C28" s="5"/>
    </row>
    <row r="29" spans="1:3" x14ac:dyDescent="0.25">
      <c r="A29"/>
      <c r="B29"/>
      <c r="C29" s="5"/>
    </row>
    <row r="30" spans="1:3" x14ac:dyDescent="0.25">
      <c r="A30"/>
      <c r="B30"/>
      <c r="C30" s="5"/>
    </row>
    <row r="31" spans="1:3" x14ac:dyDescent="0.25">
      <c r="A31"/>
      <c r="B31"/>
      <c r="C31" s="5"/>
    </row>
    <row r="32" spans="1:3" x14ac:dyDescent="0.25">
      <c r="A32"/>
      <c r="B32"/>
      <c r="C32" s="5"/>
    </row>
    <row r="33" spans="1:3" x14ac:dyDescent="0.25">
      <c r="A33"/>
      <c r="B33"/>
      <c r="C33" s="5"/>
    </row>
    <row r="34" spans="1:3" x14ac:dyDescent="0.25">
      <c r="A34"/>
      <c r="B34"/>
      <c r="C34" s="5"/>
    </row>
    <row r="35" spans="1:3" x14ac:dyDescent="0.25">
      <c r="A35"/>
      <c r="B35"/>
      <c r="C35" s="5"/>
    </row>
    <row r="36" spans="1:3" x14ac:dyDescent="0.25">
      <c r="A36"/>
      <c r="B36"/>
      <c r="C36" s="5"/>
    </row>
    <row r="37" spans="1:3" x14ac:dyDescent="0.25">
      <c r="A37"/>
      <c r="B37"/>
      <c r="C37" s="5"/>
    </row>
    <row r="38" spans="1:3" x14ac:dyDescent="0.25">
      <c r="A38"/>
      <c r="B38"/>
      <c r="C38" s="5"/>
    </row>
    <row r="39" spans="1:3" x14ac:dyDescent="0.25">
      <c r="A39"/>
      <c r="B39"/>
      <c r="C39" s="5"/>
    </row>
    <row r="40" spans="1:3" x14ac:dyDescent="0.25">
      <c r="A40"/>
      <c r="B40"/>
      <c r="C40" s="5"/>
    </row>
    <row r="41" spans="1:3" x14ac:dyDescent="0.25">
      <c r="A41"/>
      <c r="B41"/>
      <c r="C41" s="5"/>
    </row>
    <row r="42" spans="1:3" x14ac:dyDescent="0.25">
      <c r="A42"/>
      <c r="B42"/>
      <c r="C42" s="5"/>
    </row>
    <row r="43" spans="1:3" x14ac:dyDescent="0.25">
      <c r="A43"/>
      <c r="B43"/>
      <c r="C43" s="5"/>
    </row>
    <row r="44" spans="1:3" x14ac:dyDescent="0.25">
      <c r="A44"/>
      <c r="B44"/>
      <c r="C44" s="5"/>
    </row>
    <row r="45" spans="1:3" x14ac:dyDescent="0.25">
      <c r="A45"/>
      <c r="B45"/>
      <c r="C45" s="5"/>
    </row>
    <row r="46" spans="1:3" x14ac:dyDescent="0.25">
      <c r="A46"/>
      <c r="B46"/>
      <c r="C46" s="5"/>
    </row>
    <row r="47" spans="1:3" x14ac:dyDescent="0.25">
      <c r="A47"/>
      <c r="B47"/>
      <c r="C47" s="5"/>
    </row>
    <row r="48" spans="1:3" x14ac:dyDescent="0.25">
      <c r="A48"/>
      <c r="B48"/>
      <c r="C48" s="5"/>
    </row>
    <row r="49" spans="1:3" x14ac:dyDescent="0.25">
      <c r="A49"/>
      <c r="B49"/>
      <c r="C49" s="5"/>
    </row>
    <row r="50" spans="1:3" x14ac:dyDescent="0.25">
      <c r="A50"/>
      <c r="B50"/>
      <c r="C50" s="5"/>
    </row>
    <row r="51" spans="1:3" x14ac:dyDescent="0.25">
      <c r="A51"/>
      <c r="B51"/>
      <c r="C51" s="5"/>
    </row>
    <row r="52" spans="1:3" x14ac:dyDescent="0.25">
      <c r="A52"/>
      <c r="B52"/>
      <c r="C52" s="5"/>
    </row>
    <row r="53" spans="1:3" x14ac:dyDescent="0.25">
      <c r="A53"/>
      <c r="B53"/>
      <c r="C53" s="5"/>
    </row>
    <row r="54" spans="1:3" x14ac:dyDescent="0.25">
      <c r="A54"/>
      <c r="B54"/>
      <c r="C54" s="5"/>
    </row>
    <row r="55" spans="1:3" x14ac:dyDescent="0.25">
      <c r="A55"/>
      <c r="B55"/>
      <c r="C55" s="5"/>
    </row>
    <row r="56" spans="1:3" x14ac:dyDescent="0.25">
      <c r="A56"/>
      <c r="B56"/>
      <c r="C56" s="5"/>
    </row>
    <row r="57" spans="1:3" x14ac:dyDescent="0.25">
      <c r="A57"/>
      <c r="B57"/>
      <c r="C57" s="5"/>
    </row>
    <row r="58" spans="1:3" x14ac:dyDescent="0.25">
      <c r="A58"/>
      <c r="B58"/>
      <c r="C58" s="5"/>
    </row>
    <row r="59" spans="1:3" x14ac:dyDescent="0.25">
      <c r="A59"/>
      <c r="B59"/>
      <c r="C59" s="5"/>
    </row>
    <row r="60" spans="1:3" x14ac:dyDescent="0.25">
      <c r="A60"/>
      <c r="B60"/>
      <c r="C60" s="5"/>
    </row>
    <row r="61" spans="1:3" x14ac:dyDescent="0.25">
      <c r="A61"/>
      <c r="B61"/>
      <c r="C61" s="5"/>
    </row>
    <row r="62" spans="1:3" x14ac:dyDescent="0.25">
      <c r="A62"/>
      <c r="B62"/>
      <c r="C62" s="5"/>
    </row>
    <row r="63" spans="1:3" x14ac:dyDescent="0.25">
      <c r="A63"/>
      <c r="B63"/>
      <c r="C63" s="5"/>
    </row>
    <row r="64" spans="1:3" x14ac:dyDescent="0.25">
      <c r="A64"/>
      <c r="B64"/>
      <c r="C64" s="5"/>
    </row>
    <row r="65" spans="1:3" x14ac:dyDescent="0.25">
      <c r="A65"/>
      <c r="B65"/>
      <c r="C65" s="5"/>
    </row>
    <row r="66" spans="1:3" x14ac:dyDescent="0.25">
      <c r="A66"/>
      <c r="B66"/>
      <c r="C66" s="5"/>
    </row>
    <row r="67" spans="1:3" x14ac:dyDescent="0.25">
      <c r="A67"/>
      <c r="B67"/>
      <c r="C67" s="5"/>
    </row>
    <row r="68" spans="1:3" x14ac:dyDescent="0.25">
      <c r="A68"/>
      <c r="B68"/>
      <c r="C68" s="5"/>
    </row>
    <row r="69" spans="1:3" x14ac:dyDescent="0.25">
      <c r="A69"/>
      <c r="B69"/>
      <c r="C69" s="5"/>
    </row>
    <row r="70" spans="1:3" x14ac:dyDescent="0.25">
      <c r="A70"/>
      <c r="B70"/>
      <c r="C70" s="5"/>
    </row>
    <row r="71" spans="1:3" x14ac:dyDescent="0.25">
      <c r="A71"/>
      <c r="B71"/>
      <c r="C71" s="5"/>
    </row>
    <row r="72" spans="1:3" x14ac:dyDescent="0.25">
      <c r="A72"/>
      <c r="B72"/>
      <c r="C72" s="5"/>
    </row>
    <row r="73" spans="1:3" x14ac:dyDescent="0.25">
      <c r="A73"/>
      <c r="B73"/>
      <c r="C73" s="5"/>
    </row>
    <row r="74" spans="1:3" x14ac:dyDescent="0.25">
      <c r="A74"/>
      <c r="B74"/>
      <c r="C74" s="5"/>
    </row>
    <row r="75" spans="1:3" x14ac:dyDescent="0.25">
      <c r="A75"/>
      <c r="B75"/>
      <c r="C75" s="5"/>
    </row>
    <row r="76" spans="1:3" x14ac:dyDescent="0.25">
      <c r="A76"/>
      <c r="B76"/>
      <c r="C76" s="5"/>
    </row>
    <row r="77" spans="1:3" x14ac:dyDescent="0.25">
      <c r="A77"/>
      <c r="B77"/>
      <c r="C77" s="5"/>
    </row>
    <row r="78" spans="1:3" x14ac:dyDescent="0.25">
      <c r="A78"/>
      <c r="B78"/>
      <c r="C78" s="5"/>
    </row>
    <row r="79" spans="1:3" x14ac:dyDescent="0.25">
      <c r="A79"/>
      <c r="B79"/>
      <c r="C79" s="5"/>
    </row>
    <row r="80" spans="1:3" x14ac:dyDescent="0.25">
      <c r="A80"/>
      <c r="B80"/>
      <c r="C80" s="5"/>
    </row>
    <row r="81" spans="1:3" x14ac:dyDescent="0.25">
      <c r="A81"/>
      <c r="B81"/>
      <c r="C81" s="5"/>
    </row>
    <row r="82" spans="1:3" x14ac:dyDescent="0.25">
      <c r="A82"/>
      <c r="B82"/>
      <c r="C82" s="5"/>
    </row>
    <row r="83" spans="1:3" x14ac:dyDescent="0.25">
      <c r="A83"/>
      <c r="B83"/>
      <c r="C83" s="5"/>
    </row>
    <row r="84" spans="1:3" x14ac:dyDescent="0.25">
      <c r="A84"/>
      <c r="B84"/>
      <c r="C84" s="5"/>
    </row>
    <row r="85" spans="1:3" x14ac:dyDescent="0.25">
      <c r="A85"/>
      <c r="B85"/>
      <c r="C85" s="5"/>
    </row>
    <row r="86" spans="1:3" x14ac:dyDescent="0.25">
      <c r="A86"/>
      <c r="B86"/>
      <c r="C86" s="5"/>
    </row>
    <row r="87" spans="1:3" x14ac:dyDescent="0.25">
      <c r="A87"/>
      <c r="B87"/>
      <c r="C87" s="5"/>
    </row>
    <row r="88" spans="1:3" x14ac:dyDescent="0.25">
      <c r="A88"/>
      <c r="B88"/>
      <c r="C88" s="5"/>
    </row>
    <row r="89" spans="1:3" x14ac:dyDescent="0.25">
      <c r="A89"/>
      <c r="B89"/>
      <c r="C89" s="5"/>
    </row>
    <row r="90" spans="1:3" x14ac:dyDescent="0.25">
      <c r="A90"/>
      <c r="B90"/>
      <c r="C90" s="5"/>
    </row>
    <row r="91" spans="1:3" x14ac:dyDescent="0.25">
      <c r="A91"/>
      <c r="B91"/>
      <c r="C91" s="5"/>
    </row>
    <row r="92" spans="1:3" x14ac:dyDescent="0.25">
      <c r="A92"/>
      <c r="B92"/>
      <c r="C92" s="5"/>
    </row>
    <row r="93" spans="1:3" x14ac:dyDescent="0.25">
      <c r="A93"/>
      <c r="B93"/>
      <c r="C93" s="5"/>
    </row>
    <row r="94" spans="1:3" x14ac:dyDescent="0.25">
      <c r="A94"/>
      <c r="B94"/>
      <c r="C94" s="5"/>
    </row>
    <row r="95" spans="1:3" x14ac:dyDescent="0.25">
      <c r="A95"/>
      <c r="B95"/>
      <c r="C95" s="5"/>
    </row>
    <row r="96" spans="1:3" x14ac:dyDescent="0.25">
      <c r="A96"/>
      <c r="B96"/>
      <c r="C96" s="5"/>
    </row>
    <row r="97" spans="1:3" x14ac:dyDescent="0.25">
      <c r="A97"/>
      <c r="B97"/>
      <c r="C97" s="5"/>
    </row>
    <row r="98" spans="1:3" x14ac:dyDescent="0.25">
      <c r="A98"/>
      <c r="B98"/>
      <c r="C98" s="5"/>
    </row>
    <row r="99" spans="1:3" x14ac:dyDescent="0.25">
      <c r="A99"/>
      <c r="B99"/>
      <c r="C99" s="5"/>
    </row>
    <row r="100" spans="1:3" x14ac:dyDescent="0.25">
      <c r="A100"/>
      <c r="B100"/>
      <c r="C100" s="5"/>
    </row>
    <row r="101" spans="1:3" x14ac:dyDescent="0.25">
      <c r="A101"/>
      <c r="B101"/>
      <c r="C101" s="5"/>
    </row>
    <row r="102" spans="1:3" x14ac:dyDescent="0.25">
      <c r="A102"/>
      <c r="B102"/>
      <c r="C102" s="5"/>
    </row>
    <row r="103" spans="1:3" x14ac:dyDescent="0.25">
      <c r="A103"/>
      <c r="B103"/>
      <c r="C103" s="5"/>
    </row>
    <row r="104" spans="1:3" x14ac:dyDescent="0.25">
      <c r="A104"/>
      <c r="B104"/>
      <c r="C104" s="5"/>
    </row>
    <row r="105" spans="1:3" x14ac:dyDescent="0.25">
      <c r="A105"/>
      <c r="B105"/>
      <c r="C105" s="5"/>
    </row>
    <row r="106" spans="1:3" x14ac:dyDescent="0.25">
      <c r="A106"/>
      <c r="B106"/>
      <c r="C106" s="5"/>
    </row>
    <row r="107" spans="1:3" x14ac:dyDescent="0.25">
      <c r="A107"/>
      <c r="B107"/>
      <c r="C107" s="5"/>
    </row>
    <row r="108" spans="1:3" x14ac:dyDescent="0.25">
      <c r="A108"/>
      <c r="B108"/>
      <c r="C108" s="5"/>
    </row>
    <row r="109" spans="1:3" x14ac:dyDescent="0.25">
      <c r="A109"/>
      <c r="B109"/>
      <c r="C109" s="5"/>
    </row>
    <row r="110" spans="1:3" x14ac:dyDescent="0.25">
      <c r="A110"/>
      <c r="B110"/>
      <c r="C110" s="5"/>
    </row>
    <row r="111" spans="1:3" x14ac:dyDescent="0.25">
      <c r="A111"/>
      <c r="B111"/>
      <c r="C111" s="5"/>
    </row>
    <row r="112" spans="1:3" x14ac:dyDescent="0.25">
      <c r="A112"/>
      <c r="B112"/>
      <c r="C112" s="5"/>
    </row>
    <row r="113" spans="1:3" x14ac:dyDescent="0.25">
      <c r="A113"/>
      <c r="B113"/>
      <c r="C113" s="5"/>
    </row>
    <row r="114" spans="1:3" x14ac:dyDescent="0.25">
      <c r="A114"/>
      <c r="B114"/>
      <c r="C114" s="5"/>
    </row>
    <row r="115" spans="1:3" x14ac:dyDescent="0.25">
      <c r="A115"/>
      <c r="B115"/>
      <c r="C115" s="5"/>
    </row>
    <row r="116" spans="1:3" x14ac:dyDescent="0.25">
      <c r="A116"/>
      <c r="B116"/>
      <c r="C116" s="5"/>
    </row>
    <row r="117" spans="1:3" x14ac:dyDescent="0.25">
      <c r="A117"/>
      <c r="B117"/>
      <c r="C117" s="5"/>
    </row>
    <row r="118" spans="1:3" x14ac:dyDescent="0.25">
      <c r="A118"/>
      <c r="B118"/>
      <c r="C118" s="5"/>
    </row>
    <row r="119" spans="1:3" x14ac:dyDescent="0.25">
      <c r="A119"/>
      <c r="B119"/>
      <c r="C119" s="5"/>
    </row>
    <row r="120" spans="1:3" x14ac:dyDescent="0.25">
      <c r="A120"/>
      <c r="B120"/>
      <c r="C120" s="5"/>
    </row>
    <row r="121" spans="1:3" x14ac:dyDescent="0.25">
      <c r="A121"/>
      <c r="B121"/>
      <c r="C121" s="5"/>
    </row>
    <row r="122" spans="1:3" x14ac:dyDescent="0.25">
      <c r="A122"/>
      <c r="B122"/>
      <c r="C122" s="5"/>
    </row>
    <row r="123" spans="1:3" x14ac:dyDescent="0.25">
      <c r="A123"/>
      <c r="B123"/>
      <c r="C123" s="5"/>
    </row>
    <row r="124" spans="1:3" x14ac:dyDescent="0.25">
      <c r="A124"/>
      <c r="B124"/>
      <c r="C124" s="5"/>
    </row>
    <row r="125" spans="1:3" x14ac:dyDescent="0.25">
      <c r="A125"/>
      <c r="B125"/>
      <c r="C125" s="5"/>
    </row>
    <row r="126" spans="1:3" x14ac:dyDescent="0.25">
      <c r="A126"/>
      <c r="B126"/>
      <c r="C126" s="5"/>
    </row>
    <row r="127" spans="1:3" x14ac:dyDescent="0.25">
      <c r="A127"/>
      <c r="B127"/>
      <c r="C127" s="5"/>
    </row>
    <row r="128" spans="1:3" x14ac:dyDescent="0.25">
      <c r="A128"/>
      <c r="B128"/>
      <c r="C128" s="5"/>
    </row>
    <row r="129" spans="1:3" x14ac:dyDescent="0.25">
      <c r="A129"/>
      <c r="B129"/>
      <c r="C129" s="5"/>
    </row>
    <row r="130" spans="1:3" x14ac:dyDescent="0.25">
      <c r="A130"/>
      <c r="B130"/>
      <c r="C130" s="5"/>
    </row>
    <row r="131" spans="1:3" x14ac:dyDescent="0.25">
      <c r="A131"/>
      <c r="B131"/>
      <c r="C131" s="5"/>
    </row>
    <row r="132" spans="1:3" x14ac:dyDescent="0.25">
      <c r="A132"/>
      <c r="B132"/>
      <c r="C132" s="5"/>
    </row>
    <row r="133" spans="1:3" x14ac:dyDescent="0.25">
      <c r="A133"/>
      <c r="B133"/>
      <c r="C133" s="5"/>
    </row>
    <row r="134" spans="1:3" x14ac:dyDescent="0.25">
      <c r="A134"/>
      <c r="B134"/>
      <c r="C134" s="5"/>
    </row>
    <row r="135" spans="1:3" x14ac:dyDescent="0.25">
      <c r="A135"/>
      <c r="B135"/>
      <c r="C135" s="5"/>
    </row>
    <row r="136" spans="1:3" x14ac:dyDescent="0.25">
      <c r="A136"/>
      <c r="B136"/>
      <c r="C136" s="5"/>
    </row>
    <row r="137" spans="1:3" x14ac:dyDescent="0.25">
      <c r="A137"/>
      <c r="B137"/>
      <c r="C137" s="5"/>
    </row>
    <row r="138" spans="1:3" x14ac:dyDescent="0.25">
      <c r="A138"/>
      <c r="B138"/>
      <c r="C138" s="5"/>
    </row>
    <row r="139" spans="1:3" x14ac:dyDescent="0.25">
      <c r="A139"/>
      <c r="B139"/>
      <c r="C139" s="5"/>
    </row>
    <row r="140" spans="1:3" x14ac:dyDescent="0.25">
      <c r="A140"/>
      <c r="B140"/>
      <c r="C140" s="5"/>
    </row>
    <row r="141" spans="1:3" x14ac:dyDescent="0.25">
      <c r="A141"/>
      <c r="B141"/>
      <c r="C141" s="5"/>
    </row>
    <row r="142" spans="1:3" x14ac:dyDescent="0.25">
      <c r="A142"/>
      <c r="B142"/>
      <c r="C142" s="5"/>
    </row>
    <row r="143" spans="1:3" x14ac:dyDescent="0.25">
      <c r="A143"/>
      <c r="B143"/>
      <c r="C143" s="5"/>
    </row>
    <row r="144" spans="1:3" x14ac:dyDescent="0.25">
      <c r="A144"/>
      <c r="B144"/>
      <c r="C144" s="5"/>
    </row>
    <row r="145" spans="1:3" x14ac:dyDescent="0.25">
      <c r="A145"/>
      <c r="B145"/>
      <c r="C145" s="5"/>
    </row>
    <row r="146" spans="1:3" x14ac:dyDescent="0.25">
      <c r="A146"/>
      <c r="B146"/>
      <c r="C146" s="5"/>
    </row>
    <row r="147" spans="1:3" x14ac:dyDescent="0.25">
      <c r="A147"/>
      <c r="B147"/>
      <c r="C147" s="5"/>
    </row>
    <row r="148" spans="1:3" x14ac:dyDescent="0.25">
      <c r="A148"/>
      <c r="B148"/>
      <c r="C148" s="5"/>
    </row>
    <row r="149" spans="1:3" x14ac:dyDescent="0.25">
      <c r="A149"/>
      <c r="B149"/>
      <c r="C149" s="5"/>
    </row>
    <row r="150" spans="1:3" x14ac:dyDescent="0.25">
      <c r="A150"/>
      <c r="B150"/>
      <c r="C150" s="5"/>
    </row>
    <row r="151" spans="1:3" x14ac:dyDescent="0.25">
      <c r="A151"/>
      <c r="B151"/>
      <c r="C151" s="5"/>
    </row>
    <row r="152" spans="1:3" x14ac:dyDescent="0.25">
      <c r="A152"/>
      <c r="B152"/>
      <c r="C152" s="5"/>
    </row>
    <row r="153" spans="1:3" x14ac:dyDescent="0.25">
      <c r="A153"/>
      <c r="B153"/>
      <c r="C153" s="5"/>
    </row>
    <row r="154" spans="1:3" x14ac:dyDescent="0.25">
      <c r="A154"/>
      <c r="B154"/>
      <c r="C154" s="5"/>
    </row>
    <row r="155" spans="1:3" x14ac:dyDescent="0.25">
      <c r="A155"/>
      <c r="B155"/>
      <c r="C155" s="5"/>
    </row>
    <row r="156" spans="1:3" x14ac:dyDescent="0.25">
      <c r="A156"/>
      <c r="B156"/>
      <c r="C156" s="5"/>
    </row>
    <row r="157" spans="1:3" x14ac:dyDescent="0.25">
      <c r="A157"/>
      <c r="B157"/>
      <c r="C157" s="5"/>
    </row>
    <row r="158" spans="1:3" x14ac:dyDescent="0.25">
      <c r="A158"/>
      <c r="B158"/>
      <c r="C158" s="5"/>
    </row>
    <row r="159" spans="1:3" x14ac:dyDescent="0.25">
      <c r="A159"/>
      <c r="B159"/>
      <c r="C159" s="5"/>
    </row>
    <row r="160" spans="1:3" x14ac:dyDescent="0.25">
      <c r="A160"/>
      <c r="B160"/>
      <c r="C160" s="5"/>
    </row>
    <row r="161" spans="1:3" x14ac:dyDescent="0.25">
      <c r="A161"/>
      <c r="B161"/>
      <c r="C161" s="5"/>
    </row>
    <row r="162" spans="1:3" x14ac:dyDescent="0.25">
      <c r="A162"/>
      <c r="B162"/>
      <c r="C162" s="5"/>
    </row>
    <row r="163" spans="1:3" x14ac:dyDescent="0.25">
      <c r="A163"/>
      <c r="B163"/>
      <c r="C163" s="5"/>
    </row>
    <row r="164" spans="1:3" x14ac:dyDescent="0.25">
      <c r="A164"/>
      <c r="B164"/>
      <c r="C164" s="5"/>
    </row>
    <row r="165" spans="1:3" x14ac:dyDescent="0.25">
      <c r="A165"/>
      <c r="B165"/>
      <c r="C165" s="5"/>
    </row>
    <row r="166" spans="1:3" x14ac:dyDescent="0.25">
      <c r="A166"/>
      <c r="B166"/>
      <c r="C166" s="5"/>
    </row>
    <row r="167" spans="1:3" x14ac:dyDescent="0.25">
      <c r="A167"/>
      <c r="B167"/>
      <c r="C167" s="5"/>
    </row>
    <row r="168" spans="1:3" x14ac:dyDescent="0.25">
      <c r="A168"/>
      <c r="B168"/>
      <c r="C168" s="5"/>
    </row>
    <row r="169" spans="1:3" x14ac:dyDescent="0.25">
      <c r="A169"/>
      <c r="B169"/>
      <c r="C169" s="5"/>
    </row>
    <row r="170" spans="1:3" x14ac:dyDescent="0.25">
      <c r="A170"/>
      <c r="B170"/>
      <c r="C170" s="5"/>
    </row>
    <row r="171" spans="1:3" x14ac:dyDescent="0.25">
      <c r="A171"/>
      <c r="B171"/>
      <c r="C171" s="5"/>
    </row>
    <row r="172" spans="1:3" x14ac:dyDescent="0.25">
      <c r="A172"/>
      <c r="B172"/>
      <c r="C172" s="5"/>
    </row>
    <row r="173" spans="1:3" x14ac:dyDescent="0.25">
      <c r="A173"/>
      <c r="B173"/>
      <c r="C173" s="5"/>
    </row>
    <row r="174" spans="1:3" x14ac:dyDescent="0.25">
      <c r="A174"/>
      <c r="B174"/>
      <c r="C174" s="5"/>
    </row>
    <row r="175" spans="1:3" x14ac:dyDescent="0.25">
      <c r="A175"/>
      <c r="B175"/>
      <c r="C175" s="5"/>
    </row>
    <row r="176" spans="1:3" x14ac:dyDescent="0.25">
      <c r="A176"/>
      <c r="B176"/>
      <c r="C176" s="5"/>
    </row>
    <row r="177" spans="1:3" x14ac:dyDescent="0.25">
      <c r="A177"/>
      <c r="B177"/>
      <c r="C177" s="5"/>
    </row>
    <row r="178" spans="1:3" x14ac:dyDescent="0.25">
      <c r="A178"/>
      <c r="B178"/>
      <c r="C178" s="5"/>
    </row>
    <row r="179" spans="1:3" x14ac:dyDescent="0.25">
      <c r="A179"/>
      <c r="B179"/>
      <c r="C179" s="5"/>
    </row>
    <row r="180" spans="1:3" x14ac:dyDescent="0.25">
      <c r="A180"/>
      <c r="B180"/>
      <c r="C180" s="5"/>
    </row>
    <row r="181" spans="1:3" x14ac:dyDescent="0.25">
      <c r="A181"/>
      <c r="B181"/>
      <c r="C181" s="5"/>
    </row>
    <row r="182" spans="1:3" x14ac:dyDescent="0.25">
      <c r="A182"/>
      <c r="B182"/>
      <c r="C182" s="5"/>
    </row>
    <row r="183" spans="1:3" x14ac:dyDescent="0.25">
      <c r="A183"/>
      <c r="B183"/>
      <c r="C183" s="5"/>
    </row>
    <row r="184" spans="1:3" x14ac:dyDescent="0.25">
      <c r="A184"/>
      <c r="B184"/>
      <c r="C184" s="5"/>
    </row>
    <row r="185" spans="1:3" x14ac:dyDescent="0.25">
      <c r="A185"/>
      <c r="B185"/>
      <c r="C185" s="5"/>
    </row>
    <row r="186" spans="1:3" x14ac:dyDescent="0.25">
      <c r="A186"/>
      <c r="B186"/>
      <c r="C186" s="5"/>
    </row>
    <row r="187" spans="1:3" x14ac:dyDescent="0.25">
      <c r="A187"/>
      <c r="B187"/>
      <c r="C187" s="5"/>
    </row>
    <row r="188" spans="1:3" x14ac:dyDescent="0.25">
      <c r="A188"/>
      <c r="B188"/>
      <c r="C188" s="5"/>
    </row>
    <row r="189" spans="1:3" x14ac:dyDescent="0.25">
      <c r="A189"/>
      <c r="B189"/>
      <c r="C189" s="5"/>
    </row>
    <row r="190" spans="1:3" x14ac:dyDescent="0.25">
      <c r="A190"/>
      <c r="B190"/>
      <c r="C190" s="5"/>
    </row>
    <row r="191" spans="1:3" x14ac:dyDescent="0.25">
      <c r="A191"/>
      <c r="B191"/>
      <c r="C191" s="5"/>
    </row>
    <row r="192" spans="1:3" x14ac:dyDescent="0.25">
      <c r="A192"/>
      <c r="B192"/>
      <c r="C192" s="5"/>
    </row>
    <row r="193" spans="1:3" x14ac:dyDescent="0.25">
      <c r="A193"/>
      <c r="B193"/>
      <c r="C193" s="5"/>
    </row>
    <row r="194" spans="1:3" x14ac:dyDescent="0.25">
      <c r="A194"/>
      <c r="B194"/>
      <c r="C194" s="5"/>
    </row>
    <row r="195" spans="1:3" x14ac:dyDescent="0.25">
      <c r="A195"/>
      <c r="B195"/>
      <c r="C195" s="5"/>
    </row>
    <row r="196" spans="1:3" x14ac:dyDescent="0.25">
      <c r="A196"/>
      <c r="B196"/>
      <c r="C196" s="5"/>
    </row>
    <row r="197" spans="1:3" x14ac:dyDescent="0.25">
      <c r="A197"/>
      <c r="B197"/>
      <c r="C197" s="5"/>
    </row>
    <row r="198" spans="1:3" x14ac:dyDescent="0.25">
      <c r="A198"/>
      <c r="B198"/>
      <c r="C198" s="5"/>
    </row>
    <row r="199" spans="1:3" x14ac:dyDescent="0.25">
      <c r="A199"/>
      <c r="B199"/>
      <c r="C199" s="5"/>
    </row>
    <row r="200" spans="1:3" x14ac:dyDescent="0.25">
      <c r="A200"/>
      <c r="B200"/>
      <c r="C200" s="5"/>
    </row>
    <row r="201" spans="1:3" x14ac:dyDescent="0.25">
      <c r="A201"/>
      <c r="B201"/>
      <c r="C201" s="5"/>
    </row>
    <row r="202" spans="1:3" x14ac:dyDescent="0.25">
      <c r="A202"/>
      <c r="B202"/>
      <c r="C202" s="5"/>
    </row>
    <row r="203" spans="1:3" x14ac:dyDescent="0.25">
      <c r="A203"/>
      <c r="B203"/>
      <c r="C203" s="5"/>
    </row>
    <row r="204" spans="1:3" x14ac:dyDescent="0.25">
      <c r="A204"/>
      <c r="B204"/>
      <c r="C204" s="5"/>
    </row>
    <row r="205" spans="1:3" x14ac:dyDescent="0.25">
      <c r="A205"/>
      <c r="B205"/>
      <c r="C205" s="5"/>
    </row>
    <row r="206" spans="1:3" x14ac:dyDescent="0.25">
      <c r="A206"/>
      <c r="B206"/>
      <c r="C206" s="5"/>
    </row>
    <row r="207" spans="1:3" x14ac:dyDescent="0.25">
      <c r="A207"/>
      <c r="B207"/>
      <c r="C207" s="5"/>
    </row>
    <row r="208" spans="1:3" x14ac:dyDescent="0.25">
      <c r="A208"/>
      <c r="B208"/>
      <c r="C208" s="5"/>
    </row>
    <row r="209" spans="1:3" x14ac:dyDescent="0.25">
      <c r="A209"/>
      <c r="B209"/>
      <c r="C209" s="5"/>
    </row>
    <row r="210" spans="1:3" x14ac:dyDescent="0.25">
      <c r="A210"/>
      <c r="B210"/>
      <c r="C210" s="5"/>
    </row>
    <row r="211" spans="1:3" x14ac:dyDescent="0.25">
      <c r="A211"/>
      <c r="B211"/>
      <c r="C211" s="5"/>
    </row>
    <row r="212" spans="1:3" x14ac:dyDescent="0.25">
      <c r="A212"/>
      <c r="B212"/>
      <c r="C212" s="5"/>
    </row>
    <row r="213" spans="1:3" x14ac:dyDescent="0.25">
      <c r="A213"/>
      <c r="B213"/>
      <c r="C213" s="5"/>
    </row>
    <row r="214" spans="1:3" x14ac:dyDescent="0.25">
      <c r="A214"/>
      <c r="B214"/>
      <c r="C214" s="5"/>
    </row>
    <row r="215" spans="1:3" x14ac:dyDescent="0.25">
      <c r="A215"/>
      <c r="B215"/>
      <c r="C215" s="5"/>
    </row>
    <row r="216" spans="1:3" x14ac:dyDescent="0.25">
      <c r="A216"/>
      <c r="B216"/>
      <c r="C216" s="5"/>
    </row>
    <row r="217" spans="1:3" x14ac:dyDescent="0.25">
      <c r="A217"/>
      <c r="B217"/>
      <c r="C217" s="5"/>
    </row>
    <row r="218" spans="1:3" x14ac:dyDescent="0.25">
      <c r="A218"/>
      <c r="B218"/>
      <c r="C218" s="5"/>
    </row>
    <row r="219" spans="1:3" x14ac:dyDescent="0.25">
      <c r="A219"/>
      <c r="B219"/>
      <c r="C219" s="5"/>
    </row>
    <row r="220" spans="1:3" x14ac:dyDescent="0.25">
      <c r="A220"/>
      <c r="B220"/>
      <c r="C220" s="5"/>
    </row>
    <row r="221" spans="1:3" x14ac:dyDescent="0.25">
      <c r="A221"/>
      <c r="B221"/>
      <c r="C221" s="5"/>
    </row>
    <row r="222" spans="1:3" x14ac:dyDescent="0.25">
      <c r="A222"/>
      <c r="B222"/>
      <c r="C222" s="5"/>
    </row>
    <row r="223" spans="1:3" x14ac:dyDescent="0.25">
      <c r="A223"/>
      <c r="B223"/>
      <c r="C223" s="5"/>
    </row>
    <row r="224" spans="1:3" x14ac:dyDescent="0.25">
      <c r="A224"/>
      <c r="B224"/>
      <c r="C224" s="5"/>
    </row>
    <row r="225" spans="1:3" x14ac:dyDescent="0.25">
      <c r="A225"/>
      <c r="B225"/>
      <c r="C225" s="5"/>
    </row>
    <row r="226" spans="1:3" x14ac:dyDescent="0.25">
      <c r="A226"/>
      <c r="B226"/>
      <c r="C226" s="5"/>
    </row>
    <row r="227" spans="1:3" x14ac:dyDescent="0.25">
      <c r="A227"/>
      <c r="B227"/>
    </row>
    <row r="228" spans="1:3" x14ac:dyDescent="0.25">
      <c r="A228"/>
      <c r="B228"/>
    </row>
    <row r="229" spans="1:3" x14ac:dyDescent="0.25">
      <c r="A229"/>
      <c r="B229"/>
    </row>
    <row r="230" spans="1:3" x14ac:dyDescent="0.25">
      <c r="A230"/>
      <c r="B230"/>
    </row>
    <row r="231" spans="1:3" x14ac:dyDescent="0.25">
      <c r="A231"/>
      <c r="B231"/>
    </row>
    <row r="232" spans="1:3" x14ac:dyDescent="0.25">
      <c r="A232"/>
      <c r="B232"/>
    </row>
    <row r="233" spans="1:3" x14ac:dyDescent="0.25">
      <c r="A233"/>
      <c r="B233"/>
    </row>
    <row r="234" spans="1:3" x14ac:dyDescent="0.25">
      <c r="A234"/>
      <c r="B234"/>
    </row>
    <row r="235" spans="1:3" x14ac:dyDescent="0.25">
      <c r="A235"/>
      <c r="B235"/>
    </row>
    <row r="236" spans="1:3" x14ac:dyDescent="0.25">
      <c r="A236"/>
      <c r="B236"/>
    </row>
    <row r="237" spans="1:3" x14ac:dyDescent="0.25">
      <c r="A237"/>
      <c r="B237"/>
    </row>
    <row r="238" spans="1:3" x14ac:dyDescent="0.25">
      <c r="A238"/>
      <c r="B238"/>
    </row>
    <row r="239" spans="1:3" x14ac:dyDescent="0.25">
      <c r="A239"/>
      <c r="B239"/>
    </row>
    <row r="240" spans="1:3" x14ac:dyDescent="0.25">
      <c r="A240"/>
      <c r="B240"/>
    </row>
    <row r="241" spans="1:2" x14ac:dyDescent="0.25">
      <c r="A241"/>
      <c r="B241"/>
    </row>
    <row r="242" spans="1:2" x14ac:dyDescent="0.25">
      <c r="A242"/>
      <c r="B242"/>
    </row>
    <row r="243" spans="1:2" x14ac:dyDescent="0.25">
      <c r="A243"/>
      <c r="B243"/>
    </row>
    <row r="244" spans="1:2" x14ac:dyDescent="0.25">
      <c r="A244"/>
      <c r="B244"/>
    </row>
    <row r="245" spans="1:2" x14ac:dyDescent="0.25">
      <c r="A245"/>
      <c r="B245"/>
    </row>
    <row r="246" spans="1:2" x14ac:dyDescent="0.25">
      <c r="A246"/>
      <c r="B246"/>
    </row>
    <row r="247" spans="1:2" x14ac:dyDescent="0.25">
      <c r="A247"/>
      <c r="B247"/>
    </row>
    <row r="248" spans="1:2" x14ac:dyDescent="0.25">
      <c r="A248"/>
      <c r="B248"/>
    </row>
    <row r="249" spans="1:2" x14ac:dyDescent="0.25">
      <c r="A249"/>
      <c r="B249"/>
    </row>
    <row r="250" spans="1:2" x14ac:dyDescent="0.25">
      <c r="A250"/>
      <c r="B250"/>
    </row>
    <row r="251" spans="1:2" x14ac:dyDescent="0.25">
      <c r="A251"/>
      <c r="B251"/>
    </row>
    <row r="252" spans="1:2" x14ac:dyDescent="0.25">
      <c r="A252"/>
      <c r="B252"/>
    </row>
    <row r="253" spans="1:2" x14ac:dyDescent="0.25">
      <c r="A253"/>
      <c r="B253"/>
    </row>
    <row r="254" spans="1:2" x14ac:dyDescent="0.25">
      <c r="A254"/>
      <c r="B254"/>
    </row>
    <row r="255" spans="1:2" x14ac:dyDescent="0.25">
      <c r="A255"/>
      <c r="B255"/>
    </row>
    <row r="256" spans="1:2" x14ac:dyDescent="0.25">
      <c r="A256"/>
      <c r="B256"/>
    </row>
    <row r="257" spans="1:2" x14ac:dyDescent="0.25">
      <c r="A257"/>
      <c r="B257"/>
    </row>
    <row r="258" spans="1:2" x14ac:dyDescent="0.25">
      <c r="A258"/>
      <c r="B258"/>
    </row>
    <row r="259" spans="1:2" x14ac:dyDescent="0.25">
      <c r="A259"/>
      <c r="B259"/>
    </row>
    <row r="260" spans="1:2" x14ac:dyDescent="0.25">
      <c r="A260"/>
      <c r="B260"/>
    </row>
    <row r="261" spans="1:2" x14ac:dyDescent="0.25">
      <c r="A261"/>
      <c r="B261"/>
    </row>
    <row r="262" spans="1:2" x14ac:dyDescent="0.25">
      <c r="A262"/>
      <c r="B262"/>
    </row>
    <row r="263" spans="1:2" x14ac:dyDescent="0.25">
      <c r="A263"/>
      <c r="B263"/>
    </row>
    <row r="264" spans="1:2" x14ac:dyDescent="0.25">
      <c r="A264"/>
      <c r="B264"/>
    </row>
    <row r="265" spans="1:2" x14ac:dyDescent="0.25">
      <c r="A265"/>
      <c r="B265"/>
    </row>
    <row r="266" spans="1:2" x14ac:dyDescent="0.25">
      <c r="A266"/>
      <c r="B266"/>
    </row>
    <row r="267" spans="1:2" x14ac:dyDescent="0.25">
      <c r="A267"/>
      <c r="B267"/>
    </row>
    <row r="268" spans="1:2" x14ac:dyDescent="0.25">
      <c r="A268"/>
      <c r="B268"/>
    </row>
    <row r="269" spans="1:2" x14ac:dyDescent="0.25">
      <c r="A269"/>
      <c r="B269"/>
    </row>
    <row r="270" spans="1:2" x14ac:dyDescent="0.25">
      <c r="A270"/>
      <c r="B270"/>
    </row>
    <row r="271" spans="1:2" x14ac:dyDescent="0.25">
      <c r="A271"/>
      <c r="B271"/>
    </row>
    <row r="272" spans="1:2" x14ac:dyDescent="0.25">
      <c r="A272"/>
      <c r="B272"/>
    </row>
    <row r="273" spans="1:2" x14ac:dyDescent="0.25">
      <c r="A273"/>
      <c r="B273"/>
    </row>
    <row r="274" spans="1:2" x14ac:dyDescent="0.25">
      <c r="A274"/>
      <c r="B274"/>
    </row>
    <row r="275" spans="1:2" x14ac:dyDescent="0.25">
      <c r="A275"/>
      <c r="B275"/>
    </row>
    <row r="276" spans="1:2" x14ac:dyDescent="0.25">
      <c r="A276"/>
      <c r="B276"/>
    </row>
    <row r="277" spans="1:2" x14ac:dyDescent="0.25">
      <c r="A277"/>
      <c r="B277"/>
    </row>
    <row r="278" spans="1:2" x14ac:dyDescent="0.25">
      <c r="A278"/>
      <c r="B278"/>
    </row>
    <row r="279" spans="1:2" x14ac:dyDescent="0.25">
      <c r="A279"/>
      <c r="B279"/>
    </row>
    <row r="280" spans="1:2" x14ac:dyDescent="0.25">
      <c r="A280"/>
      <c r="B280"/>
    </row>
    <row r="281" spans="1:2" x14ac:dyDescent="0.25">
      <c r="A281"/>
      <c r="B281"/>
    </row>
    <row r="282" spans="1:2" x14ac:dyDescent="0.25">
      <c r="A282"/>
      <c r="B282"/>
    </row>
    <row r="283" spans="1:2" x14ac:dyDescent="0.25">
      <c r="A283"/>
      <c r="B283"/>
    </row>
    <row r="284" spans="1:2" x14ac:dyDescent="0.25">
      <c r="A284"/>
      <c r="B284"/>
    </row>
    <row r="285" spans="1:2" x14ac:dyDescent="0.25">
      <c r="A285"/>
      <c r="B285"/>
    </row>
    <row r="286" spans="1:2" x14ac:dyDescent="0.25">
      <c r="A286"/>
      <c r="B286"/>
    </row>
    <row r="287" spans="1:2" x14ac:dyDescent="0.25">
      <c r="A287"/>
      <c r="B287"/>
    </row>
    <row r="288" spans="1:2" x14ac:dyDescent="0.25">
      <c r="A288"/>
      <c r="B288"/>
    </row>
    <row r="289" spans="1:2" x14ac:dyDescent="0.25">
      <c r="A289"/>
      <c r="B289"/>
    </row>
    <row r="290" spans="1:2" x14ac:dyDescent="0.25">
      <c r="A290"/>
      <c r="B290"/>
    </row>
    <row r="291" spans="1:2" x14ac:dyDescent="0.25">
      <c r="A291"/>
      <c r="B291"/>
    </row>
    <row r="292" spans="1:2" x14ac:dyDescent="0.25">
      <c r="A292"/>
      <c r="B292"/>
    </row>
    <row r="293" spans="1:2" x14ac:dyDescent="0.25">
      <c r="A293"/>
      <c r="B293"/>
    </row>
    <row r="294" spans="1:2" x14ac:dyDescent="0.25">
      <c r="A294"/>
      <c r="B294"/>
    </row>
    <row r="295" spans="1:2" x14ac:dyDescent="0.25">
      <c r="A295"/>
      <c r="B295"/>
    </row>
    <row r="296" spans="1:2" x14ac:dyDescent="0.25">
      <c r="A296"/>
      <c r="B296"/>
    </row>
    <row r="297" spans="1:2" x14ac:dyDescent="0.25">
      <c r="A297"/>
      <c r="B297"/>
    </row>
    <row r="298" spans="1:2" x14ac:dyDescent="0.25">
      <c r="A298"/>
      <c r="B298"/>
    </row>
    <row r="299" spans="1:2" x14ac:dyDescent="0.25">
      <c r="A299"/>
      <c r="B299"/>
    </row>
    <row r="300" spans="1:2" x14ac:dyDescent="0.25">
      <c r="A300"/>
      <c r="B300"/>
    </row>
    <row r="301" spans="1:2" x14ac:dyDescent="0.25">
      <c r="A301"/>
      <c r="B301"/>
    </row>
    <row r="302" spans="1:2" x14ac:dyDescent="0.25">
      <c r="A302"/>
      <c r="B302"/>
    </row>
    <row r="303" spans="1:2" x14ac:dyDescent="0.25">
      <c r="A303"/>
      <c r="B303"/>
    </row>
    <row r="304" spans="1:2" x14ac:dyDescent="0.25">
      <c r="A304"/>
      <c r="B304"/>
    </row>
    <row r="305" spans="1:2" x14ac:dyDescent="0.25">
      <c r="A305"/>
      <c r="B305"/>
    </row>
    <row r="306" spans="1:2" x14ac:dyDescent="0.25">
      <c r="A306"/>
      <c r="B306"/>
    </row>
    <row r="307" spans="1:2" x14ac:dyDescent="0.25">
      <c r="A307"/>
      <c r="B307"/>
    </row>
    <row r="308" spans="1:2" x14ac:dyDescent="0.25">
      <c r="A308"/>
      <c r="B308"/>
    </row>
    <row r="309" spans="1:2" x14ac:dyDescent="0.25">
      <c r="A309"/>
      <c r="B309"/>
    </row>
    <row r="310" spans="1:2" x14ac:dyDescent="0.25">
      <c r="A310"/>
      <c r="B310"/>
    </row>
    <row r="311" spans="1:2" x14ac:dyDescent="0.25">
      <c r="A311"/>
      <c r="B311"/>
    </row>
    <row r="312" spans="1:2" x14ac:dyDescent="0.25">
      <c r="A312"/>
      <c r="B312"/>
    </row>
    <row r="313" spans="1:2" x14ac:dyDescent="0.25">
      <c r="A313"/>
      <c r="B313"/>
    </row>
    <row r="314" spans="1:2" x14ac:dyDescent="0.25">
      <c r="A314"/>
      <c r="B314"/>
    </row>
    <row r="315" spans="1:2" x14ac:dyDescent="0.25">
      <c r="A315"/>
      <c r="B315"/>
    </row>
    <row r="316" spans="1:2" x14ac:dyDescent="0.25">
      <c r="A316"/>
      <c r="B316"/>
    </row>
    <row r="317" spans="1:2" x14ac:dyDescent="0.25">
      <c r="A317"/>
      <c r="B317"/>
    </row>
    <row r="318" spans="1:2" x14ac:dyDescent="0.25">
      <c r="A318"/>
      <c r="B318"/>
    </row>
    <row r="319" spans="1:2" x14ac:dyDescent="0.25">
      <c r="A319"/>
      <c r="B319"/>
    </row>
    <row r="320" spans="1:2" x14ac:dyDescent="0.25">
      <c r="A320"/>
      <c r="B320"/>
    </row>
    <row r="321" spans="1:2" x14ac:dyDescent="0.25">
      <c r="A321"/>
      <c r="B321"/>
    </row>
    <row r="322" spans="1:2" x14ac:dyDescent="0.25">
      <c r="A322"/>
      <c r="B322"/>
    </row>
    <row r="323" spans="1:2" x14ac:dyDescent="0.25">
      <c r="A323"/>
      <c r="B323"/>
    </row>
    <row r="324" spans="1:2" x14ac:dyDescent="0.25">
      <c r="A324"/>
      <c r="B324"/>
    </row>
    <row r="325" spans="1:2" x14ac:dyDescent="0.25">
      <c r="A325"/>
      <c r="B325"/>
    </row>
    <row r="326" spans="1:2" x14ac:dyDescent="0.25">
      <c r="A326"/>
      <c r="B326"/>
    </row>
    <row r="327" spans="1:2" x14ac:dyDescent="0.25">
      <c r="A327"/>
      <c r="B327"/>
    </row>
    <row r="328" spans="1:2" x14ac:dyDescent="0.25">
      <c r="A328"/>
      <c r="B328"/>
    </row>
    <row r="329" spans="1:2" x14ac:dyDescent="0.25">
      <c r="A329"/>
      <c r="B329"/>
    </row>
    <row r="330" spans="1:2" x14ac:dyDescent="0.25">
      <c r="A330"/>
      <c r="B330"/>
    </row>
    <row r="331" spans="1:2" x14ac:dyDescent="0.25">
      <c r="A331"/>
      <c r="B331"/>
    </row>
    <row r="332" spans="1:2" x14ac:dyDescent="0.25">
      <c r="A332"/>
      <c r="B332"/>
    </row>
    <row r="333" spans="1:2" x14ac:dyDescent="0.25">
      <c r="A333"/>
      <c r="B333"/>
    </row>
    <row r="334" spans="1:2" x14ac:dyDescent="0.25">
      <c r="A334"/>
      <c r="B334"/>
    </row>
    <row r="335" spans="1:2" x14ac:dyDescent="0.25">
      <c r="A335"/>
      <c r="B335"/>
    </row>
    <row r="336" spans="1:2" x14ac:dyDescent="0.25">
      <c r="A336"/>
      <c r="B336"/>
    </row>
    <row r="337" spans="1:2" x14ac:dyDescent="0.25">
      <c r="A337"/>
      <c r="B337"/>
    </row>
    <row r="338" spans="1:2" x14ac:dyDescent="0.25">
      <c r="A338"/>
      <c r="B338"/>
    </row>
    <row r="339" spans="1:2" x14ac:dyDescent="0.25">
      <c r="A339"/>
      <c r="B339"/>
    </row>
    <row r="340" spans="1:2" x14ac:dyDescent="0.25">
      <c r="A340"/>
      <c r="B340"/>
    </row>
    <row r="341" spans="1:2" x14ac:dyDescent="0.25">
      <c r="A341"/>
      <c r="B341"/>
    </row>
    <row r="342" spans="1:2" x14ac:dyDescent="0.25">
      <c r="A342"/>
      <c r="B342"/>
    </row>
    <row r="343" spans="1:2" x14ac:dyDescent="0.25">
      <c r="A343"/>
      <c r="B343"/>
    </row>
    <row r="344" spans="1:2" x14ac:dyDescent="0.25">
      <c r="A344"/>
      <c r="B344"/>
    </row>
    <row r="345" spans="1:2" x14ac:dyDescent="0.25">
      <c r="A345"/>
      <c r="B345"/>
    </row>
    <row r="346" spans="1:2" x14ac:dyDescent="0.25">
      <c r="A346"/>
      <c r="B346"/>
    </row>
    <row r="347" spans="1:2" x14ac:dyDescent="0.25">
      <c r="A347"/>
      <c r="B347"/>
    </row>
    <row r="348" spans="1:2" x14ac:dyDescent="0.25">
      <c r="A348"/>
      <c r="B348"/>
    </row>
    <row r="349" spans="1:2" x14ac:dyDescent="0.25">
      <c r="A349"/>
      <c r="B349"/>
    </row>
    <row r="350" spans="1:2" x14ac:dyDescent="0.25">
      <c r="A350"/>
      <c r="B350"/>
    </row>
    <row r="351" spans="1:2" x14ac:dyDescent="0.25">
      <c r="A351"/>
      <c r="B351"/>
    </row>
    <row r="352" spans="1:2" x14ac:dyDescent="0.25">
      <c r="A352"/>
      <c r="B352"/>
    </row>
    <row r="353" spans="1:2" x14ac:dyDescent="0.25">
      <c r="A353"/>
      <c r="B353"/>
    </row>
    <row r="354" spans="1:2" x14ac:dyDescent="0.25">
      <c r="A354"/>
      <c r="B354"/>
    </row>
    <row r="355" spans="1:2" x14ac:dyDescent="0.25">
      <c r="A355"/>
      <c r="B355"/>
    </row>
    <row r="356" spans="1:2" x14ac:dyDescent="0.25">
      <c r="A356"/>
      <c r="B356"/>
    </row>
    <row r="357" spans="1:2" x14ac:dyDescent="0.25">
      <c r="A357"/>
      <c r="B357"/>
    </row>
    <row r="358" spans="1:2" x14ac:dyDescent="0.25">
      <c r="A358"/>
      <c r="B358"/>
    </row>
    <row r="359" spans="1:2" x14ac:dyDescent="0.25">
      <c r="A359"/>
      <c r="B359"/>
    </row>
    <row r="360" spans="1:2" x14ac:dyDescent="0.25">
      <c r="A360"/>
      <c r="B360"/>
    </row>
    <row r="361" spans="1:2" x14ac:dyDescent="0.25">
      <c r="A361"/>
      <c r="B361"/>
    </row>
    <row r="362" spans="1:2" x14ac:dyDescent="0.25">
      <c r="A362"/>
      <c r="B362"/>
    </row>
    <row r="363" spans="1:2" x14ac:dyDescent="0.25">
      <c r="A363"/>
      <c r="B363"/>
    </row>
    <row r="364" spans="1:2" x14ac:dyDescent="0.25">
      <c r="A364"/>
      <c r="B364"/>
    </row>
    <row r="365" spans="1:2" x14ac:dyDescent="0.25">
      <c r="A365"/>
      <c r="B365"/>
    </row>
    <row r="366" spans="1:2" x14ac:dyDescent="0.25">
      <c r="A366"/>
      <c r="B366"/>
    </row>
    <row r="367" spans="1:2" x14ac:dyDescent="0.25">
      <c r="A367"/>
      <c r="B367"/>
    </row>
    <row r="368" spans="1:2" x14ac:dyDescent="0.25">
      <c r="A368"/>
      <c r="B368"/>
    </row>
    <row r="369" spans="1:2" x14ac:dyDescent="0.25">
      <c r="A369"/>
      <c r="B369"/>
    </row>
    <row r="370" spans="1:2" x14ac:dyDescent="0.25">
      <c r="A370"/>
      <c r="B370"/>
    </row>
    <row r="371" spans="1:2" x14ac:dyDescent="0.25">
      <c r="A371"/>
      <c r="B371"/>
    </row>
    <row r="372" spans="1:2" x14ac:dyDescent="0.25">
      <c r="A372"/>
      <c r="B372"/>
    </row>
    <row r="373" spans="1:2" x14ac:dyDescent="0.25">
      <c r="A373"/>
      <c r="B373"/>
    </row>
    <row r="374" spans="1:2" x14ac:dyDescent="0.25">
      <c r="A374"/>
      <c r="B374"/>
    </row>
    <row r="375" spans="1:2" x14ac:dyDescent="0.25">
      <c r="A375"/>
      <c r="B375"/>
    </row>
    <row r="376" spans="1:2" x14ac:dyDescent="0.25">
      <c r="A376"/>
      <c r="B376"/>
    </row>
    <row r="377" spans="1:2" x14ac:dyDescent="0.25">
      <c r="A377"/>
      <c r="B377"/>
    </row>
    <row r="378" spans="1:2" x14ac:dyDescent="0.25">
      <c r="A378"/>
      <c r="B378"/>
    </row>
    <row r="379" spans="1:2" x14ac:dyDescent="0.25">
      <c r="A379"/>
      <c r="B379"/>
    </row>
    <row r="380" spans="1:2" x14ac:dyDescent="0.25">
      <c r="A380"/>
      <c r="B380"/>
    </row>
    <row r="381" spans="1:2" x14ac:dyDescent="0.25">
      <c r="A381"/>
      <c r="B381"/>
    </row>
    <row r="382" spans="1:2" x14ac:dyDescent="0.25">
      <c r="A382"/>
      <c r="B382"/>
    </row>
    <row r="383" spans="1:2" x14ac:dyDescent="0.25">
      <c r="A383"/>
      <c r="B383"/>
    </row>
    <row r="384" spans="1:2" x14ac:dyDescent="0.25">
      <c r="A384"/>
      <c r="B384"/>
    </row>
    <row r="385" spans="1:2" x14ac:dyDescent="0.25">
      <c r="A385"/>
      <c r="B385"/>
    </row>
    <row r="386" spans="1:2" x14ac:dyDescent="0.25">
      <c r="A386"/>
      <c r="B386"/>
    </row>
    <row r="387" spans="1:2" x14ac:dyDescent="0.25">
      <c r="A387"/>
      <c r="B387"/>
    </row>
    <row r="388" spans="1:2" x14ac:dyDescent="0.25">
      <c r="A388"/>
      <c r="B388"/>
    </row>
    <row r="389" spans="1:2" x14ac:dyDescent="0.25">
      <c r="A389"/>
      <c r="B389"/>
    </row>
    <row r="390" spans="1:2" x14ac:dyDescent="0.25">
      <c r="A390"/>
      <c r="B390"/>
    </row>
    <row r="391" spans="1:2" x14ac:dyDescent="0.25">
      <c r="A391"/>
      <c r="B391"/>
    </row>
    <row r="392" spans="1:2" x14ac:dyDescent="0.25">
      <c r="A392"/>
      <c r="B392"/>
    </row>
    <row r="393" spans="1:2" x14ac:dyDescent="0.25">
      <c r="A393"/>
      <c r="B393"/>
    </row>
    <row r="394" spans="1:2" x14ac:dyDescent="0.25">
      <c r="A394"/>
      <c r="B394"/>
    </row>
    <row r="395" spans="1:2" x14ac:dyDescent="0.25">
      <c r="A395"/>
      <c r="B395"/>
    </row>
    <row r="396" spans="1:2" x14ac:dyDescent="0.25">
      <c r="A396"/>
      <c r="B396"/>
    </row>
    <row r="397" spans="1:2" x14ac:dyDescent="0.25">
      <c r="A397"/>
      <c r="B397"/>
    </row>
    <row r="398" spans="1:2" x14ac:dyDescent="0.25">
      <c r="A398"/>
      <c r="B398"/>
    </row>
    <row r="399" spans="1:2" x14ac:dyDescent="0.25">
      <c r="A399"/>
      <c r="B399"/>
    </row>
    <row r="400" spans="1:2" x14ac:dyDescent="0.25">
      <c r="A400"/>
      <c r="B400"/>
    </row>
    <row r="401" spans="1:2" x14ac:dyDescent="0.25">
      <c r="A401"/>
      <c r="B401"/>
    </row>
    <row r="402" spans="1:2" x14ac:dyDescent="0.25">
      <c r="A402"/>
      <c r="B402"/>
    </row>
    <row r="403" spans="1:2" x14ac:dyDescent="0.25">
      <c r="A403"/>
      <c r="B403"/>
    </row>
    <row r="404" spans="1:2" x14ac:dyDescent="0.25">
      <c r="A404"/>
      <c r="B404"/>
    </row>
    <row r="405" spans="1:2" x14ac:dyDescent="0.25">
      <c r="A405"/>
      <c r="B405"/>
    </row>
    <row r="406" spans="1:2" x14ac:dyDescent="0.25">
      <c r="A406"/>
      <c r="B406"/>
    </row>
    <row r="407" spans="1:2" x14ac:dyDescent="0.25">
      <c r="A407"/>
      <c r="B407"/>
    </row>
    <row r="408" spans="1:2" x14ac:dyDescent="0.25">
      <c r="A408"/>
      <c r="B408"/>
    </row>
    <row r="409" spans="1:2" x14ac:dyDescent="0.25">
      <c r="A409"/>
      <c r="B409"/>
    </row>
    <row r="410" spans="1:2" x14ac:dyDescent="0.25">
      <c r="A410"/>
      <c r="B410"/>
    </row>
    <row r="411" spans="1:2" x14ac:dyDescent="0.25">
      <c r="A411"/>
      <c r="B411"/>
    </row>
    <row r="412" spans="1:2" x14ac:dyDescent="0.25">
      <c r="A412"/>
      <c r="B412"/>
    </row>
    <row r="413" spans="1:2" x14ac:dyDescent="0.25">
      <c r="A413"/>
      <c r="B413"/>
    </row>
    <row r="414" spans="1:2" x14ac:dyDescent="0.25">
      <c r="A414"/>
      <c r="B414"/>
    </row>
    <row r="415" spans="1:2" x14ac:dyDescent="0.25">
      <c r="A415"/>
      <c r="B415"/>
    </row>
    <row r="416" spans="1:2" x14ac:dyDescent="0.25">
      <c r="A416"/>
      <c r="B416"/>
    </row>
    <row r="417" spans="1:2" x14ac:dyDescent="0.25">
      <c r="A417"/>
      <c r="B417"/>
    </row>
    <row r="418" spans="1:2" x14ac:dyDescent="0.25">
      <c r="A418"/>
      <c r="B418"/>
    </row>
    <row r="419" spans="1:2" x14ac:dyDescent="0.25">
      <c r="A419"/>
      <c r="B419"/>
    </row>
    <row r="420" spans="1:2" x14ac:dyDescent="0.25">
      <c r="A420"/>
      <c r="B420"/>
    </row>
    <row r="421" spans="1:2" x14ac:dyDescent="0.25">
      <c r="A421"/>
      <c r="B421"/>
    </row>
    <row r="422" spans="1:2" x14ac:dyDescent="0.25">
      <c r="A422"/>
      <c r="B422"/>
    </row>
    <row r="423" spans="1:2" x14ac:dyDescent="0.25">
      <c r="A423"/>
      <c r="B423"/>
    </row>
    <row r="424" spans="1:2" x14ac:dyDescent="0.25">
      <c r="A424"/>
      <c r="B424"/>
    </row>
    <row r="425" spans="1:2" x14ac:dyDescent="0.25">
      <c r="A425"/>
      <c r="B425"/>
    </row>
    <row r="426" spans="1:2" x14ac:dyDescent="0.25">
      <c r="A426"/>
      <c r="B426"/>
    </row>
    <row r="427" spans="1:2" x14ac:dyDescent="0.25">
      <c r="A427"/>
      <c r="B427"/>
    </row>
    <row r="428" spans="1:2" x14ac:dyDescent="0.25">
      <c r="A428"/>
      <c r="B428"/>
    </row>
    <row r="429" spans="1:2" x14ac:dyDescent="0.25">
      <c r="A429"/>
      <c r="B429"/>
    </row>
    <row r="430" spans="1:2" x14ac:dyDescent="0.25">
      <c r="A430"/>
      <c r="B430"/>
    </row>
    <row r="431" spans="1:2" x14ac:dyDescent="0.25">
      <c r="A431"/>
      <c r="B431"/>
    </row>
    <row r="432" spans="1:2" x14ac:dyDescent="0.25">
      <c r="A432"/>
      <c r="B432"/>
    </row>
    <row r="433" spans="1:2" x14ac:dyDescent="0.25">
      <c r="A433"/>
      <c r="B433"/>
    </row>
    <row r="434" spans="1:2" x14ac:dyDescent="0.25">
      <c r="A434"/>
      <c r="B434"/>
    </row>
    <row r="435" spans="1:2" x14ac:dyDescent="0.25">
      <c r="A435"/>
      <c r="B435"/>
    </row>
    <row r="436" spans="1:2" x14ac:dyDescent="0.25">
      <c r="A436"/>
      <c r="B436"/>
    </row>
    <row r="437" spans="1:2" x14ac:dyDescent="0.25">
      <c r="A437"/>
      <c r="B437"/>
    </row>
    <row r="438" spans="1:2" x14ac:dyDescent="0.25">
      <c r="A438"/>
      <c r="B438"/>
    </row>
    <row r="439" spans="1:2" x14ac:dyDescent="0.25">
      <c r="A439"/>
      <c r="B439"/>
    </row>
    <row r="440" spans="1:2" x14ac:dyDescent="0.25">
      <c r="A440"/>
      <c r="B440"/>
    </row>
    <row r="441" spans="1:2" x14ac:dyDescent="0.25">
      <c r="A441"/>
      <c r="B441"/>
    </row>
    <row r="442" spans="1:2" x14ac:dyDescent="0.25">
      <c r="A442"/>
      <c r="B442"/>
    </row>
    <row r="443" spans="1:2" x14ac:dyDescent="0.25">
      <c r="A443"/>
      <c r="B443"/>
    </row>
    <row r="444" spans="1:2" x14ac:dyDescent="0.25">
      <c r="A444"/>
      <c r="B444"/>
    </row>
    <row r="445" spans="1:2" x14ac:dyDescent="0.25">
      <c r="A445"/>
      <c r="B445"/>
    </row>
    <row r="446" spans="1:2" x14ac:dyDescent="0.25">
      <c r="A446"/>
      <c r="B446"/>
    </row>
    <row r="447" spans="1:2" x14ac:dyDescent="0.25">
      <c r="A447"/>
      <c r="B447"/>
    </row>
    <row r="448" spans="1:2" x14ac:dyDescent="0.25">
      <c r="A448"/>
      <c r="B448"/>
    </row>
    <row r="449" spans="1:2" x14ac:dyDescent="0.25">
      <c r="A449"/>
      <c r="B449"/>
    </row>
    <row r="450" spans="1:2" x14ac:dyDescent="0.25">
      <c r="A450"/>
      <c r="B450"/>
    </row>
    <row r="451" spans="1:2" x14ac:dyDescent="0.25">
      <c r="A451"/>
      <c r="B451"/>
    </row>
    <row r="452" spans="1:2" x14ac:dyDescent="0.25">
      <c r="A452"/>
      <c r="B452"/>
    </row>
    <row r="453" spans="1:2" x14ac:dyDescent="0.25">
      <c r="A453"/>
      <c r="B453"/>
    </row>
    <row r="454" spans="1:2" x14ac:dyDescent="0.25">
      <c r="A454"/>
      <c r="B454"/>
    </row>
    <row r="455" spans="1:2" x14ac:dyDescent="0.25">
      <c r="A455"/>
      <c r="B455"/>
    </row>
    <row r="456" spans="1:2" x14ac:dyDescent="0.25">
      <c r="A456"/>
      <c r="B456"/>
    </row>
    <row r="457" spans="1:2" x14ac:dyDescent="0.25">
      <c r="A457"/>
      <c r="B457"/>
    </row>
    <row r="458" spans="1:2" x14ac:dyDescent="0.25">
      <c r="A458"/>
      <c r="B458"/>
    </row>
    <row r="459" spans="1:2" x14ac:dyDescent="0.25">
      <c r="A459"/>
      <c r="B459"/>
    </row>
    <row r="460" spans="1:2" x14ac:dyDescent="0.25">
      <c r="A460"/>
      <c r="B460"/>
    </row>
    <row r="461" spans="1:2" x14ac:dyDescent="0.25">
      <c r="A461"/>
      <c r="B461"/>
    </row>
    <row r="462" spans="1:2" x14ac:dyDescent="0.25">
      <c r="A462"/>
      <c r="B462"/>
    </row>
    <row r="463" spans="1:2" x14ac:dyDescent="0.25">
      <c r="A463"/>
      <c r="B463"/>
    </row>
    <row r="464" spans="1:2" x14ac:dyDescent="0.25">
      <c r="A464"/>
      <c r="B464"/>
    </row>
    <row r="465" spans="1:2" x14ac:dyDescent="0.25">
      <c r="A465"/>
      <c r="B465"/>
    </row>
    <row r="466" spans="1:2" x14ac:dyDescent="0.25">
      <c r="A466"/>
      <c r="B466"/>
    </row>
    <row r="467" spans="1:2" x14ac:dyDescent="0.25">
      <c r="A467"/>
      <c r="B467"/>
    </row>
    <row r="468" spans="1:2" x14ac:dyDescent="0.25">
      <c r="A468"/>
      <c r="B468"/>
    </row>
    <row r="469" spans="1:2" x14ac:dyDescent="0.25">
      <c r="A469"/>
      <c r="B469"/>
    </row>
    <row r="470" spans="1:2" x14ac:dyDescent="0.25">
      <c r="A470"/>
      <c r="B470"/>
    </row>
    <row r="471" spans="1:2" x14ac:dyDescent="0.25">
      <c r="A471"/>
      <c r="B471"/>
    </row>
    <row r="472" spans="1:2" x14ac:dyDescent="0.25">
      <c r="A472"/>
      <c r="B472"/>
    </row>
    <row r="473" spans="1:2" x14ac:dyDescent="0.25">
      <c r="A473"/>
      <c r="B473"/>
    </row>
    <row r="474" spans="1:2" x14ac:dyDescent="0.25">
      <c r="A474"/>
      <c r="B474"/>
    </row>
    <row r="475" spans="1:2" x14ac:dyDescent="0.25">
      <c r="A475"/>
      <c r="B475"/>
    </row>
    <row r="476" spans="1:2" x14ac:dyDescent="0.25">
      <c r="A476"/>
      <c r="B476"/>
    </row>
    <row r="477" spans="1:2" x14ac:dyDescent="0.25">
      <c r="A477"/>
      <c r="B477"/>
    </row>
    <row r="478" spans="1:2" x14ac:dyDescent="0.25">
      <c r="A478"/>
      <c r="B478"/>
    </row>
    <row r="479" spans="1:2" x14ac:dyDescent="0.25">
      <c r="A479"/>
      <c r="B479"/>
    </row>
    <row r="480" spans="1:2" x14ac:dyDescent="0.25">
      <c r="A480"/>
      <c r="B480"/>
    </row>
    <row r="481" spans="1:2" x14ac:dyDescent="0.25">
      <c r="A481"/>
      <c r="B481"/>
    </row>
    <row r="482" spans="1:2" x14ac:dyDescent="0.25">
      <c r="A482"/>
      <c r="B482"/>
    </row>
    <row r="483" spans="1:2" x14ac:dyDescent="0.25">
      <c r="A483"/>
      <c r="B483"/>
    </row>
    <row r="484" spans="1:2" x14ac:dyDescent="0.25">
      <c r="A484"/>
      <c r="B484"/>
    </row>
    <row r="485" spans="1:2" x14ac:dyDescent="0.25">
      <c r="A485"/>
      <c r="B485"/>
    </row>
    <row r="486" spans="1:2" x14ac:dyDescent="0.25">
      <c r="A486"/>
      <c r="B486"/>
    </row>
    <row r="487" spans="1:2" x14ac:dyDescent="0.25">
      <c r="A487"/>
      <c r="B487"/>
    </row>
    <row r="488" spans="1:2" x14ac:dyDescent="0.25">
      <c r="A488"/>
      <c r="B488"/>
    </row>
    <row r="489" spans="1:2" x14ac:dyDescent="0.25">
      <c r="A489"/>
      <c r="B489"/>
    </row>
    <row r="490" spans="1:2" x14ac:dyDescent="0.25">
      <c r="A490"/>
      <c r="B490"/>
    </row>
    <row r="491" spans="1:2" x14ac:dyDescent="0.25">
      <c r="A491"/>
      <c r="B491"/>
    </row>
    <row r="492" spans="1:2" x14ac:dyDescent="0.25">
      <c r="A492"/>
      <c r="B492"/>
    </row>
    <row r="493" spans="1:2" x14ac:dyDescent="0.25">
      <c r="A493"/>
      <c r="B493"/>
    </row>
    <row r="494" spans="1:2" x14ac:dyDescent="0.25">
      <c r="A494"/>
      <c r="B494"/>
    </row>
    <row r="495" spans="1:2" x14ac:dyDescent="0.25">
      <c r="A495"/>
      <c r="B495"/>
    </row>
    <row r="496" spans="1:2" x14ac:dyDescent="0.25">
      <c r="A496"/>
      <c r="B496"/>
    </row>
    <row r="497" spans="1:2" x14ac:dyDescent="0.25">
      <c r="A497"/>
      <c r="B497"/>
    </row>
    <row r="498" spans="1:2" x14ac:dyDescent="0.25">
      <c r="A498"/>
      <c r="B498"/>
    </row>
    <row r="499" spans="1:2" x14ac:dyDescent="0.25">
      <c r="A499"/>
      <c r="B499"/>
    </row>
    <row r="500" spans="1:2" x14ac:dyDescent="0.25">
      <c r="A500"/>
      <c r="B500"/>
    </row>
    <row r="501" spans="1:2" x14ac:dyDescent="0.25">
      <c r="A501"/>
      <c r="B501"/>
    </row>
    <row r="502" spans="1:2" x14ac:dyDescent="0.25">
      <c r="A502"/>
      <c r="B502"/>
    </row>
    <row r="503" spans="1:2" x14ac:dyDescent="0.25">
      <c r="A503"/>
      <c r="B503"/>
    </row>
    <row r="504" spans="1:2" x14ac:dyDescent="0.25">
      <c r="A504"/>
      <c r="B504"/>
    </row>
    <row r="505" spans="1:2" x14ac:dyDescent="0.25">
      <c r="A505"/>
      <c r="B505"/>
    </row>
    <row r="506" spans="1:2" x14ac:dyDescent="0.25">
      <c r="A506"/>
      <c r="B506"/>
    </row>
    <row r="507" spans="1:2" x14ac:dyDescent="0.25">
      <c r="A507"/>
      <c r="B507"/>
    </row>
    <row r="508" spans="1:2" x14ac:dyDescent="0.25">
      <c r="A508"/>
      <c r="B508"/>
    </row>
    <row r="509" spans="1:2" x14ac:dyDescent="0.25">
      <c r="A509"/>
      <c r="B509"/>
    </row>
    <row r="510" spans="1:2" x14ac:dyDescent="0.25">
      <c r="A510"/>
      <c r="B510"/>
    </row>
    <row r="511" spans="1:2" x14ac:dyDescent="0.25">
      <c r="A511"/>
      <c r="B511"/>
    </row>
    <row r="512" spans="1:2" x14ac:dyDescent="0.25">
      <c r="A512"/>
      <c r="B512"/>
    </row>
    <row r="513" spans="1:2" x14ac:dyDescent="0.25">
      <c r="A513"/>
      <c r="B513"/>
    </row>
    <row r="514" spans="1:2" x14ac:dyDescent="0.25">
      <c r="A514"/>
      <c r="B514"/>
    </row>
    <row r="515" spans="1:2" x14ac:dyDescent="0.25">
      <c r="A515"/>
      <c r="B515"/>
    </row>
    <row r="516" spans="1:2" x14ac:dyDescent="0.25">
      <c r="A516"/>
      <c r="B516"/>
    </row>
    <row r="517" spans="1:2" x14ac:dyDescent="0.25">
      <c r="A517"/>
      <c r="B517"/>
    </row>
    <row r="518" spans="1:2" x14ac:dyDescent="0.25">
      <c r="A518"/>
      <c r="B518"/>
    </row>
    <row r="519" spans="1:2" x14ac:dyDescent="0.25">
      <c r="A519"/>
      <c r="B519"/>
    </row>
    <row r="520" spans="1:2" x14ac:dyDescent="0.25">
      <c r="A520"/>
      <c r="B520"/>
    </row>
    <row r="521" spans="1:2" x14ac:dyDescent="0.25">
      <c r="A521"/>
      <c r="B521"/>
    </row>
    <row r="522" spans="1:2" x14ac:dyDescent="0.25">
      <c r="A522"/>
      <c r="B522"/>
    </row>
    <row r="523" spans="1:2" x14ac:dyDescent="0.25">
      <c r="A523"/>
      <c r="B523"/>
    </row>
    <row r="524" spans="1:2" x14ac:dyDescent="0.25">
      <c r="A524"/>
      <c r="B524"/>
    </row>
    <row r="525" spans="1:2" x14ac:dyDescent="0.25">
      <c r="A525"/>
      <c r="B525"/>
    </row>
    <row r="526" spans="1:2" x14ac:dyDescent="0.25">
      <c r="A526"/>
      <c r="B526"/>
    </row>
    <row r="527" spans="1:2" x14ac:dyDescent="0.25">
      <c r="A527"/>
      <c r="B527"/>
    </row>
    <row r="528" spans="1:2" x14ac:dyDescent="0.25">
      <c r="A528"/>
      <c r="B528"/>
    </row>
    <row r="529" spans="1:2" x14ac:dyDescent="0.25">
      <c r="A529"/>
      <c r="B529"/>
    </row>
    <row r="530" spans="1:2" x14ac:dyDescent="0.25">
      <c r="A530"/>
      <c r="B530"/>
    </row>
    <row r="531" spans="1:2" x14ac:dyDescent="0.25">
      <c r="A531"/>
      <c r="B531"/>
    </row>
    <row r="532" spans="1:2" x14ac:dyDescent="0.25">
      <c r="A532"/>
      <c r="B532"/>
    </row>
    <row r="533" spans="1:2" x14ac:dyDescent="0.25">
      <c r="A533"/>
      <c r="B533"/>
    </row>
    <row r="534" spans="1:2" x14ac:dyDescent="0.25">
      <c r="A534"/>
      <c r="B534"/>
    </row>
    <row r="535" spans="1:2" x14ac:dyDescent="0.25">
      <c r="A535"/>
      <c r="B535"/>
    </row>
    <row r="536" spans="1:2" x14ac:dyDescent="0.25">
      <c r="A536"/>
      <c r="B536"/>
    </row>
    <row r="537" spans="1:2" x14ac:dyDescent="0.25">
      <c r="A537"/>
      <c r="B537"/>
    </row>
    <row r="538" spans="1:2" x14ac:dyDescent="0.25">
      <c r="A538"/>
      <c r="B538"/>
    </row>
    <row r="539" spans="1:2" x14ac:dyDescent="0.25">
      <c r="A539"/>
      <c r="B539"/>
    </row>
    <row r="540" spans="1:2" x14ac:dyDescent="0.25">
      <c r="A540"/>
      <c r="B540"/>
    </row>
    <row r="541" spans="1:2" x14ac:dyDescent="0.25">
      <c r="A541"/>
      <c r="B541"/>
    </row>
    <row r="542" spans="1:2" x14ac:dyDescent="0.25">
      <c r="A542"/>
      <c r="B542"/>
    </row>
    <row r="543" spans="1:2" x14ac:dyDescent="0.25">
      <c r="A543"/>
      <c r="B543"/>
    </row>
    <row r="544" spans="1:2" x14ac:dyDescent="0.25">
      <c r="A544"/>
      <c r="B544"/>
    </row>
    <row r="545" spans="1:2" x14ac:dyDescent="0.25">
      <c r="A545"/>
      <c r="B545"/>
    </row>
    <row r="546" spans="1:2" x14ac:dyDescent="0.25">
      <c r="A546"/>
      <c r="B546"/>
    </row>
    <row r="547" spans="1:2" x14ac:dyDescent="0.25">
      <c r="A547"/>
      <c r="B547"/>
    </row>
    <row r="548" spans="1:2" x14ac:dyDescent="0.25">
      <c r="A548"/>
      <c r="B548"/>
    </row>
    <row r="549" spans="1:2" x14ac:dyDescent="0.25">
      <c r="A549"/>
      <c r="B549"/>
    </row>
    <row r="550" spans="1:2" x14ac:dyDescent="0.25">
      <c r="A550"/>
      <c r="B550"/>
    </row>
    <row r="551" spans="1:2" x14ac:dyDescent="0.25">
      <c r="A551"/>
      <c r="B551"/>
    </row>
    <row r="552" spans="1:2" x14ac:dyDescent="0.25">
      <c r="A552"/>
      <c r="B552"/>
    </row>
    <row r="553" spans="1:2" x14ac:dyDescent="0.25">
      <c r="A553"/>
      <c r="B553"/>
    </row>
    <row r="554" spans="1:2" x14ac:dyDescent="0.25">
      <c r="A554"/>
      <c r="B554"/>
    </row>
    <row r="555" spans="1:2" x14ac:dyDescent="0.25">
      <c r="A555"/>
      <c r="B555"/>
    </row>
    <row r="556" spans="1:2" x14ac:dyDescent="0.25">
      <c r="A556"/>
      <c r="B556"/>
    </row>
    <row r="557" spans="1:2" x14ac:dyDescent="0.25">
      <c r="A557"/>
      <c r="B557"/>
    </row>
    <row r="558" spans="1:2" x14ac:dyDescent="0.25">
      <c r="A558"/>
      <c r="B558"/>
    </row>
    <row r="559" spans="1:2" x14ac:dyDescent="0.25">
      <c r="A559"/>
      <c r="B559"/>
    </row>
    <row r="560" spans="1:2" x14ac:dyDescent="0.25">
      <c r="A560"/>
      <c r="B560"/>
    </row>
    <row r="561" spans="1:2" x14ac:dyDescent="0.25">
      <c r="A561"/>
      <c r="B561"/>
    </row>
    <row r="562" spans="1:2" x14ac:dyDescent="0.25">
      <c r="A562"/>
      <c r="B562"/>
    </row>
    <row r="563" spans="1:2" x14ac:dyDescent="0.25">
      <c r="A563"/>
      <c r="B563"/>
    </row>
    <row r="564" spans="1:2" x14ac:dyDescent="0.25">
      <c r="A564"/>
      <c r="B564"/>
    </row>
    <row r="565" spans="1:2" x14ac:dyDescent="0.25">
      <c r="A565"/>
      <c r="B565"/>
    </row>
    <row r="566" spans="1:2" x14ac:dyDescent="0.25">
      <c r="A566"/>
      <c r="B566"/>
    </row>
    <row r="567" spans="1:2" x14ac:dyDescent="0.25">
      <c r="A567"/>
      <c r="B567"/>
    </row>
    <row r="568" spans="1:2" x14ac:dyDescent="0.25">
      <c r="A568"/>
      <c r="B568"/>
    </row>
    <row r="569" spans="1:2" x14ac:dyDescent="0.25">
      <c r="A569"/>
      <c r="B569"/>
    </row>
    <row r="570" spans="1:2" x14ac:dyDescent="0.25">
      <c r="A570"/>
      <c r="B570"/>
    </row>
    <row r="571" spans="1:2" x14ac:dyDescent="0.25">
      <c r="A571"/>
      <c r="B571"/>
    </row>
    <row r="572" spans="1:2" x14ac:dyDescent="0.25">
      <c r="A572"/>
      <c r="B572"/>
    </row>
    <row r="573" spans="1:2" x14ac:dyDescent="0.25">
      <c r="A573"/>
      <c r="B573"/>
    </row>
    <row r="574" spans="1:2" x14ac:dyDescent="0.25">
      <c r="A574"/>
      <c r="B574"/>
    </row>
    <row r="575" spans="1:2" x14ac:dyDescent="0.25">
      <c r="A575"/>
      <c r="B575"/>
    </row>
    <row r="576" spans="1:2" x14ac:dyDescent="0.25">
      <c r="A576"/>
      <c r="B576"/>
    </row>
    <row r="577" spans="1:2" x14ac:dyDescent="0.25">
      <c r="A577"/>
      <c r="B577"/>
    </row>
    <row r="578" spans="1:2" x14ac:dyDescent="0.25">
      <c r="A578"/>
      <c r="B578"/>
    </row>
    <row r="579" spans="1:2" x14ac:dyDescent="0.25">
      <c r="A579"/>
      <c r="B579"/>
    </row>
    <row r="580" spans="1:2" x14ac:dyDescent="0.25">
      <c r="A580"/>
      <c r="B580"/>
    </row>
    <row r="581" spans="1:2" x14ac:dyDescent="0.25">
      <c r="A581"/>
      <c r="B581"/>
    </row>
    <row r="582" spans="1:2" x14ac:dyDescent="0.25">
      <c r="A582"/>
      <c r="B582"/>
    </row>
    <row r="583" spans="1:2" x14ac:dyDescent="0.25">
      <c r="A583"/>
      <c r="B583"/>
    </row>
    <row r="584" spans="1:2" x14ac:dyDescent="0.25">
      <c r="A584"/>
      <c r="B584"/>
    </row>
    <row r="585" spans="1:2" x14ac:dyDescent="0.25">
      <c r="A585"/>
      <c r="B585"/>
    </row>
    <row r="586" spans="1:2" x14ac:dyDescent="0.25">
      <c r="A586"/>
      <c r="B586"/>
    </row>
    <row r="587" spans="1:2" x14ac:dyDescent="0.25">
      <c r="A587"/>
      <c r="B587"/>
    </row>
    <row r="588" spans="1:2" x14ac:dyDescent="0.25">
      <c r="A588"/>
      <c r="B588"/>
    </row>
    <row r="589" spans="1:2" x14ac:dyDescent="0.25">
      <c r="A589"/>
      <c r="B589"/>
    </row>
    <row r="590" spans="1:2" x14ac:dyDescent="0.25">
      <c r="A590"/>
      <c r="B590"/>
    </row>
    <row r="591" spans="1:2" x14ac:dyDescent="0.25">
      <c r="A591"/>
      <c r="B591"/>
    </row>
    <row r="592" spans="1:2" x14ac:dyDescent="0.25">
      <c r="A592"/>
      <c r="B592"/>
    </row>
    <row r="593" spans="1:2" x14ac:dyDescent="0.25">
      <c r="A593"/>
      <c r="B593"/>
    </row>
    <row r="594" spans="1:2" x14ac:dyDescent="0.25">
      <c r="A594"/>
      <c r="B594"/>
    </row>
    <row r="595" spans="1:2" x14ac:dyDescent="0.25">
      <c r="A595"/>
      <c r="B595"/>
    </row>
    <row r="596" spans="1:2" x14ac:dyDescent="0.25">
      <c r="A596"/>
      <c r="B596"/>
    </row>
    <row r="597" spans="1:2" x14ac:dyDescent="0.25">
      <c r="A597"/>
      <c r="B597"/>
    </row>
    <row r="598" spans="1:2" x14ac:dyDescent="0.25">
      <c r="A598"/>
      <c r="B598"/>
    </row>
    <row r="599" spans="1:2" x14ac:dyDescent="0.25">
      <c r="A599"/>
      <c r="B599"/>
    </row>
    <row r="600" spans="1:2" x14ac:dyDescent="0.25">
      <c r="A600"/>
      <c r="B600"/>
    </row>
    <row r="601" spans="1:2" x14ac:dyDescent="0.25">
      <c r="A601"/>
      <c r="B601"/>
    </row>
    <row r="602" spans="1:2" x14ac:dyDescent="0.25">
      <c r="A602"/>
      <c r="B602"/>
    </row>
    <row r="603" spans="1:2" x14ac:dyDescent="0.25">
      <c r="A603"/>
      <c r="B603"/>
    </row>
    <row r="604" spans="1:2" x14ac:dyDescent="0.25">
      <c r="A604"/>
      <c r="B604"/>
    </row>
    <row r="605" spans="1:2" x14ac:dyDescent="0.25">
      <c r="A605"/>
      <c r="B605"/>
    </row>
    <row r="606" spans="1:2" x14ac:dyDescent="0.25">
      <c r="A606"/>
      <c r="B606"/>
    </row>
    <row r="607" spans="1:2" x14ac:dyDescent="0.25">
      <c r="A607"/>
      <c r="B607"/>
    </row>
    <row r="608" spans="1:2" x14ac:dyDescent="0.25">
      <c r="A608"/>
      <c r="B608"/>
    </row>
    <row r="609" spans="1:2" x14ac:dyDescent="0.25">
      <c r="A609"/>
      <c r="B609"/>
    </row>
    <row r="610" spans="1:2" x14ac:dyDescent="0.25">
      <c r="A610"/>
      <c r="B610"/>
    </row>
    <row r="611" spans="1:2" x14ac:dyDescent="0.25">
      <c r="A611"/>
      <c r="B611"/>
    </row>
    <row r="612" spans="1:2" x14ac:dyDescent="0.25">
      <c r="A612"/>
      <c r="B612"/>
    </row>
    <row r="613" spans="1:2" x14ac:dyDescent="0.25">
      <c r="A613"/>
      <c r="B613"/>
    </row>
    <row r="614" spans="1:2" x14ac:dyDescent="0.25">
      <c r="A614"/>
      <c r="B614"/>
    </row>
    <row r="615" spans="1:2" x14ac:dyDescent="0.25">
      <c r="A615"/>
      <c r="B615"/>
    </row>
    <row r="616" spans="1:2" x14ac:dyDescent="0.25">
      <c r="A616"/>
      <c r="B616"/>
    </row>
    <row r="617" spans="1:2" x14ac:dyDescent="0.25">
      <c r="A617"/>
      <c r="B617"/>
    </row>
    <row r="618" spans="1:2" x14ac:dyDescent="0.25">
      <c r="A618"/>
      <c r="B618"/>
    </row>
    <row r="619" spans="1:2" x14ac:dyDescent="0.25">
      <c r="A619"/>
      <c r="B619"/>
    </row>
    <row r="620" spans="1:2" x14ac:dyDescent="0.25">
      <c r="A620"/>
      <c r="B620"/>
    </row>
    <row r="621" spans="1:2" x14ac:dyDescent="0.25">
      <c r="A621"/>
      <c r="B621"/>
    </row>
    <row r="622" spans="1:2" x14ac:dyDescent="0.25">
      <c r="A622"/>
      <c r="B622"/>
    </row>
    <row r="623" spans="1:2" x14ac:dyDescent="0.25">
      <c r="A623"/>
      <c r="B623"/>
    </row>
    <row r="624" spans="1:2" x14ac:dyDescent="0.25">
      <c r="A624"/>
      <c r="B624"/>
    </row>
    <row r="625" spans="1:2" x14ac:dyDescent="0.25">
      <c r="A625"/>
      <c r="B625"/>
    </row>
    <row r="626" spans="1:2" x14ac:dyDescent="0.25">
      <c r="A626"/>
      <c r="B626"/>
    </row>
    <row r="627" spans="1:2" x14ac:dyDescent="0.25">
      <c r="A627"/>
      <c r="B627"/>
    </row>
    <row r="628" spans="1:2" x14ac:dyDescent="0.25">
      <c r="A628"/>
      <c r="B628"/>
    </row>
    <row r="629" spans="1:2" x14ac:dyDescent="0.25">
      <c r="A629"/>
      <c r="B629"/>
    </row>
    <row r="630" spans="1:2" x14ac:dyDescent="0.25">
      <c r="A630"/>
      <c r="B630"/>
    </row>
    <row r="631" spans="1:2" x14ac:dyDescent="0.25">
      <c r="A631"/>
      <c r="B631"/>
    </row>
    <row r="632" spans="1:2" x14ac:dyDescent="0.25">
      <c r="A632"/>
      <c r="B632"/>
    </row>
    <row r="633" spans="1:2" x14ac:dyDescent="0.25">
      <c r="A633"/>
      <c r="B633"/>
    </row>
    <row r="634" spans="1:2" x14ac:dyDescent="0.25">
      <c r="A634"/>
      <c r="B634"/>
    </row>
    <row r="635" spans="1:2" x14ac:dyDescent="0.25">
      <c r="A635"/>
      <c r="B635"/>
    </row>
    <row r="636" spans="1:2" x14ac:dyDescent="0.25">
      <c r="A636"/>
      <c r="B636"/>
    </row>
    <row r="637" spans="1:2" x14ac:dyDescent="0.25">
      <c r="A637"/>
      <c r="B637"/>
    </row>
    <row r="638" spans="1:2" x14ac:dyDescent="0.25">
      <c r="A638"/>
      <c r="B638"/>
    </row>
    <row r="639" spans="1:2" x14ac:dyDescent="0.25">
      <c r="A639"/>
      <c r="B639"/>
    </row>
    <row r="640" spans="1:2" x14ac:dyDescent="0.25">
      <c r="A640"/>
      <c r="B640"/>
    </row>
    <row r="641" spans="1:2" x14ac:dyDescent="0.25">
      <c r="A641"/>
      <c r="B641"/>
    </row>
    <row r="642" spans="1:2" x14ac:dyDescent="0.25">
      <c r="A642"/>
      <c r="B642"/>
    </row>
    <row r="643" spans="1:2" x14ac:dyDescent="0.25">
      <c r="A643"/>
      <c r="B643"/>
    </row>
    <row r="644" spans="1:2" x14ac:dyDescent="0.25">
      <c r="A644"/>
      <c r="B644"/>
    </row>
    <row r="645" spans="1:2" x14ac:dyDescent="0.25">
      <c r="A645"/>
      <c r="B645"/>
    </row>
    <row r="646" spans="1:2" x14ac:dyDescent="0.25">
      <c r="A646"/>
      <c r="B646"/>
    </row>
    <row r="647" spans="1:2" x14ac:dyDescent="0.25">
      <c r="A647"/>
      <c r="B647"/>
    </row>
    <row r="648" spans="1:2" x14ac:dyDescent="0.25">
      <c r="A648"/>
      <c r="B648"/>
    </row>
    <row r="649" spans="1:2" x14ac:dyDescent="0.25">
      <c r="A649"/>
      <c r="B649"/>
    </row>
    <row r="650" spans="1:2" x14ac:dyDescent="0.25">
      <c r="A650"/>
      <c r="B650"/>
    </row>
    <row r="651" spans="1:2" x14ac:dyDescent="0.25">
      <c r="A651"/>
      <c r="B651"/>
    </row>
    <row r="652" spans="1:2" x14ac:dyDescent="0.25">
      <c r="A652"/>
      <c r="B652"/>
    </row>
    <row r="653" spans="1:2" x14ac:dyDescent="0.25">
      <c r="A653"/>
      <c r="B653"/>
    </row>
    <row r="654" spans="1:2" x14ac:dyDescent="0.25">
      <c r="A654"/>
      <c r="B654"/>
    </row>
    <row r="655" spans="1:2" x14ac:dyDescent="0.25">
      <c r="A655"/>
      <c r="B655"/>
    </row>
    <row r="656" spans="1:2" x14ac:dyDescent="0.25">
      <c r="A656"/>
      <c r="B656"/>
    </row>
    <row r="657" spans="1:2" x14ac:dyDescent="0.25">
      <c r="A657"/>
      <c r="B657"/>
    </row>
    <row r="658" spans="1:2" x14ac:dyDescent="0.25">
      <c r="A658"/>
      <c r="B658"/>
    </row>
    <row r="659" spans="1:2" x14ac:dyDescent="0.25">
      <c r="A659"/>
      <c r="B659"/>
    </row>
    <row r="660" spans="1:2" x14ac:dyDescent="0.25">
      <c r="A660"/>
      <c r="B660"/>
    </row>
    <row r="661" spans="1:2" x14ac:dyDescent="0.25">
      <c r="A661"/>
      <c r="B661"/>
    </row>
    <row r="662" spans="1:2" x14ac:dyDescent="0.25">
      <c r="A662"/>
      <c r="B662"/>
    </row>
    <row r="663" spans="1:2" x14ac:dyDescent="0.25">
      <c r="A663"/>
      <c r="B663"/>
    </row>
    <row r="664" spans="1:2" x14ac:dyDescent="0.25">
      <c r="A664"/>
      <c r="B664"/>
    </row>
    <row r="665" spans="1:2" x14ac:dyDescent="0.25">
      <c r="A665"/>
      <c r="B665"/>
    </row>
    <row r="666" spans="1:2" x14ac:dyDescent="0.25">
      <c r="A666"/>
      <c r="B666"/>
    </row>
    <row r="667" spans="1:2" x14ac:dyDescent="0.25">
      <c r="A667"/>
      <c r="B667"/>
    </row>
    <row r="668" spans="1:2" x14ac:dyDescent="0.25">
      <c r="A668"/>
      <c r="B668"/>
    </row>
    <row r="669" spans="1:2" x14ac:dyDescent="0.25">
      <c r="A669"/>
      <c r="B669"/>
    </row>
    <row r="670" spans="1:2" x14ac:dyDescent="0.25">
      <c r="A670"/>
      <c r="B670"/>
    </row>
    <row r="671" spans="1:2" x14ac:dyDescent="0.25">
      <c r="A671"/>
      <c r="B671"/>
    </row>
    <row r="672" spans="1:2" x14ac:dyDescent="0.25">
      <c r="A672"/>
      <c r="B672"/>
    </row>
    <row r="673" spans="1:2" x14ac:dyDescent="0.25">
      <c r="A673"/>
      <c r="B673"/>
    </row>
    <row r="674" spans="1:2" x14ac:dyDescent="0.25">
      <c r="A674"/>
      <c r="B674"/>
    </row>
    <row r="675" spans="1:2" x14ac:dyDescent="0.25">
      <c r="A675"/>
      <c r="B675"/>
    </row>
    <row r="676" spans="1:2" x14ac:dyDescent="0.25">
      <c r="A676"/>
      <c r="B676"/>
    </row>
    <row r="677" spans="1:2" x14ac:dyDescent="0.25">
      <c r="A677"/>
      <c r="B677"/>
    </row>
    <row r="678" spans="1:2" x14ac:dyDescent="0.25">
      <c r="A678"/>
      <c r="B678"/>
    </row>
    <row r="679" spans="1:2" x14ac:dyDescent="0.25">
      <c r="A679"/>
      <c r="B679"/>
    </row>
    <row r="680" spans="1:2" x14ac:dyDescent="0.25">
      <c r="A680"/>
      <c r="B680"/>
    </row>
    <row r="681" spans="1:2" x14ac:dyDescent="0.25">
      <c r="A681"/>
      <c r="B681"/>
    </row>
    <row r="682" spans="1:2" x14ac:dyDescent="0.25">
      <c r="A682"/>
      <c r="B682"/>
    </row>
    <row r="683" spans="1:2" x14ac:dyDescent="0.25">
      <c r="A683"/>
      <c r="B683"/>
    </row>
    <row r="684" spans="1:2" x14ac:dyDescent="0.25">
      <c r="A684"/>
      <c r="B684"/>
    </row>
    <row r="685" spans="1:2" x14ac:dyDescent="0.25">
      <c r="A685"/>
      <c r="B685"/>
    </row>
    <row r="686" spans="1:2" x14ac:dyDescent="0.25">
      <c r="A686"/>
      <c r="B686"/>
    </row>
    <row r="687" spans="1:2" x14ac:dyDescent="0.25">
      <c r="A687"/>
      <c r="B687"/>
    </row>
    <row r="688" spans="1:2" x14ac:dyDescent="0.25">
      <c r="A688"/>
      <c r="B688"/>
    </row>
    <row r="689" spans="1:2" x14ac:dyDescent="0.25">
      <c r="A689"/>
      <c r="B689"/>
    </row>
    <row r="690" spans="1:2" x14ac:dyDescent="0.25">
      <c r="A690"/>
      <c r="B690"/>
    </row>
    <row r="691" spans="1:2" x14ac:dyDescent="0.25">
      <c r="A691"/>
      <c r="B691"/>
    </row>
    <row r="692" spans="1:2" x14ac:dyDescent="0.25">
      <c r="A692"/>
      <c r="B692"/>
    </row>
    <row r="693" spans="1:2" x14ac:dyDescent="0.25">
      <c r="A693"/>
      <c r="B693"/>
    </row>
    <row r="694" spans="1:2" x14ac:dyDescent="0.25">
      <c r="A694"/>
      <c r="B694"/>
    </row>
    <row r="695" spans="1:2" x14ac:dyDescent="0.25">
      <c r="A695"/>
      <c r="B695"/>
    </row>
    <row r="696" spans="1:2" x14ac:dyDescent="0.25">
      <c r="A696"/>
      <c r="B696"/>
    </row>
    <row r="697" spans="1:2" x14ac:dyDescent="0.25">
      <c r="A697"/>
      <c r="B697"/>
    </row>
    <row r="698" spans="1:2" x14ac:dyDescent="0.25">
      <c r="A698"/>
      <c r="B698"/>
    </row>
    <row r="699" spans="1:2" x14ac:dyDescent="0.25">
      <c r="A699"/>
      <c r="B699"/>
    </row>
    <row r="700" spans="1:2" x14ac:dyDescent="0.25">
      <c r="A700"/>
      <c r="B700"/>
    </row>
    <row r="701" spans="1:2" x14ac:dyDescent="0.25">
      <c r="A701"/>
      <c r="B701"/>
    </row>
    <row r="702" spans="1:2" x14ac:dyDescent="0.25">
      <c r="A702"/>
      <c r="B702"/>
    </row>
    <row r="703" spans="1:2" x14ac:dyDescent="0.25">
      <c r="A703"/>
      <c r="B703"/>
    </row>
    <row r="704" spans="1:2" x14ac:dyDescent="0.25">
      <c r="A704"/>
      <c r="B704"/>
    </row>
    <row r="705" spans="1:2" x14ac:dyDescent="0.25">
      <c r="A705"/>
      <c r="B705"/>
    </row>
    <row r="706" spans="1:2" x14ac:dyDescent="0.25">
      <c r="A706"/>
      <c r="B706"/>
    </row>
    <row r="707" spans="1:2" x14ac:dyDescent="0.25">
      <c r="A707"/>
      <c r="B707"/>
    </row>
    <row r="708" spans="1:2" x14ac:dyDescent="0.25">
      <c r="A708"/>
      <c r="B708"/>
    </row>
    <row r="709" spans="1:2" x14ac:dyDescent="0.25">
      <c r="A709"/>
      <c r="B709"/>
    </row>
    <row r="710" spans="1:2" x14ac:dyDescent="0.25">
      <c r="A710"/>
      <c r="B710"/>
    </row>
    <row r="711" spans="1:2" x14ac:dyDescent="0.25">
      <c r="A711"/>
      <c r="B711"/>
    </row>
    <row r="712" spans="1:2" x14ac:dyDescent="0.25">
      <c r="A712"/>
      <c r="B712"/>
    </row>
    <row r="713" spans="1:2" x14ac:dyDescent="0.25">
      <c r="A713"/>
      <c r="B713"/>
    </row>
    <row r="714" spans="1:2" x14ac:dyDescent="0.25">
      <c r="A714"/>
      <c r="B714"/>
    </row>
    <row r="715" spans="1:2" x14ac:dyDescent="0.25">
      <c r="A715"/>
      <c r="B715"/>
    </row>
    <row r="716" spans="1:2" x14ac:dyDescent="0.25">
      <c r="A716"/>
      <c r="B716"/>
    </row>
    <row r="717" spans="1:2" x14ac:dyDescent="0.25">
      <c r="A717"/>
      <c r="B717"/>
    </row>
    <row r="718" spans="1:2" x14ac:dyDescent="0.25">
      <c r="A718"/>
      <c r="B7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PDG</vt:lpstr>
      <vt:lpstr>Les départs</vt:lpstr>
      <vt:lpstr>Resultat</vt:lpstr>
      <vt:lpstr>Synoptique</vt:lpstr>
      <vt:lpstr>BD Conversation Puissance</vt:lpstr>
      <vt:lpstr>'Les départs'!Impression_des_titres</vt:lpstr>
      <vt:lpstr>Resultat!Impression_des_titres</vt:lpstr>
      <vt:lpstr>'Les départs'!Zone_d_impression</vt:lpstr>
      <vt:lpstr>PDG!Zone_d_impression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PLS</dc:creator>
  <cp:lastModifiedBy>Pierre-Louis Souvignet</cp:lastModifiedBy>
  <cp:lastPrinted>2018-03-30T10:07:59Z</cp:lastPrinted>
  <dcterms:created xsi:type="dcterms:W3CDTF">2016-10-01T19:22:54Z</dcterms:created>
  <dcterms:modified xsi:type="dcterms:W3CDTF">2018-10-26T13:34:07Z</dcterms:modified>
</cp:coreProperties>
</file>